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仕事\Xserver\domain\kurume\2025\"/>
    </mc:Choice>
  </mc:AlternateContent>
  <xr:revisionPtr revIDLastSave="0" documentId="8_{A6B83979-2B49-41FF-ADF1-212CF3A9EF45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記入例" sheetId="7" r:id="rId1"/>
    <sheet name="申請書 " sheetId="6" r:id="rId2"/>
    <sheet name="登録用紙" sheetId="8" r:id="rId3"/>
  </sheets>
  <definedNames>
    <definedName name="_xlnm.Print_Area" localSheetId="0">記入例!$A$1:$R$24</definedName>
    <definedName name="_xlnm.Print_Area" localSheetId="1">'申請書 '!$A$1:$G$35</definedName>
    <definedName name="_xlnm.Print_Area" localSheetId="2">登録用紙!$A$1:$P$117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2" i="8" l="1"/>
  <c r="B43" i="8"/>
  <c r="B4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4" i="8"/>
  <c r="D4" i="8"/>
  <c r="I11" i="8"/>
  <c r="I10" i="8"/>
  <c r="J17" i="8"/>
  <c r="J9" i="8"/>
  <c r="I107" i="8"/>
  <c r="J106" i="8"/>
  <c r="J101" i="8"/>
  <c r="J104" i="8"/>
  <c r="J91" i="8"/>
  <c r="I56" i="8"/>
  <c r="I14" i="8"/>
  <c r="I51" i="8"/>
  <c r="J116" i="8"/>
  <c r="I103" i="8"/>
  <c r="J102" i="8"/>
  <c r="J97" i="8"/>
  <c r="J100" i="8"/>
  <c r="J11" i="8"/>
  <c r="I98" i="8"/>
  <c r="I16" i="8"/>
  <c r="I49" i="8"/>
  <c r="J103" i="8"/>
  <c r="I90" i="8"/>
  <c r="I108" i="8"/>
  <c r="I12" i="8"/>
  <c r="J15" i="8"/>
  <c r="I110" i="8"/>
  <c r="I104" i="8"/>
  <c r="J57" i="8"/>
  <c r="I57" i="8"/>
  <c r="I89" i="8"/>
  <c r="J95" i="8"/>
  <c r="J50" i="8"/>
  <c r="I115" i="8"/>
  <c r="J113" i="8"/>
  <c r="I92" i="8"/>
  <c r="J54" i="8"/>
  <c r="I111" i="8"/>
  <c r="J108" i="8"/>
  <c r="J12" i="8"/>
  <c r="J56" i="8"/>
  <c r="J52" i="8"/>
  <c r="I116" i="8"/>
  <c r="I99" i="8"/>
  <c r="J98" i="8"/>
  <c r="J93" i="8"/>
  <c r="J96" i="8"/>
  <c r="J53" i="8"/>
  <c r="I91" i="8"/>
  <c r="J14" i="8"/>
  <c r="J107" i="8"/>
  <c r="I105" i="8"/>
  <c r="I97" i="8"/>
  <c r="I102" i="8"/>
  <c r="J16" i="8"/>
  <c r="I13" i="8"/>
  <c r="I53" i="8"/>
  <c r="J109" i="8"/>
  <c r="I113" i="8"/>
  <c r="I96" i="8"/>
  <c r="J13" i="8"/>
  <c r="J10" i="8"/>
  <c r="I15" i="8"/>
  <c r="J114" i="8"/>
  <c r="J99" i="8"/>
  <c r="J49" i="8"/>
  <c r="I50" i="8"/>
  <c r="I54" i="8"/>
  <c r="I88" i="8"/>
  <c r="I95" i="8"/>
  <c r="J94" i="8"/>
  <c r="J89" i="8"/>
  <c r="J92" i="8"/>
  <c r="J48" i="8"/>
  <c r="I55" i="8"/>
  <c r="J111" i="8"/>
  <c r="I106" i="8"/>
  <c r="I109" i="8"/>
  <c r="J88" i="8"/>
  <c r="I17" i="8"/>
  <c r="I87" i="8"/>
  <c r="I112" i="8"/>
  <c r="J55" i="8"/>
  <c r="J90" i="8"/>
  <c r="I101" i="8"/>
  <c r="I52" i="8"/>
  <c r="J87" i="8"/>
  <c r="I93" i="8"/>
  <c r="J51" i="8"/>
  <c r="J115" i="8"/>
  <c r="I114" i="8"/>
  <c r="I100" i="8"/>
  <c r="I94" i="8"/>
  <c r="I9" i="8"/>
  <c r="J110" i="8"/>
  <c r="J112" i="8"/>
  <c r="I48" i="8"/>
  <c r="J105" i="8"/>
  <c r="O82" i="8" l="1"/>
  <c r="O5" i="8" s="1"/>
  <c r="F10" i="8"/>
  <c r="M5" i="7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9" i="8"/>
  <c r="L5" i="8"/>
  <c r="G12" i="7"/>
  <c r="G11" i="7"/>
  <c r="G10" i="7"/>
  <c r="G9" i="7"/>
  <c r="G22" i="7"/>
  <c r="G21" i="7"/>
  <c r="G20" i="7"/>
  <c r="G19" i="7"/>
  <c r="G18" i="7"/>
  <c r="G17" i="7"/>
  <c r="G16" i="7"/>
  <c r="G15" i="7"/>
  <c r="G14" i="7"/>
  <c r="G13" i="7"/>
  <c r="G4" i="7"/>
  <c r="E4" i="7"/>
  <c r="C4" i="7"/>
  <c r="J19" i="7"/>
  <c r="J18" i="8"/>
  <c r="J38" i="8"/>
  <c r="I24" i="8"/>
  <c r="J59" i="8"/>
  <c r="I63" i="8"/>
  <c r="J77" i="8"/>
  <c r="J61" i="8"/>
  <c r="J9" i="7"/>
  <c r="J23" i="8"/>
  <c r="J30" i="8"/>
  <c r="I32" i="8"/>
  <c r="I25" i="8"/>
  <c r="I61" i="8"/>
  <c r="I72" i="8"/>
  <c r="I62" i="8"/>
  <c r="J20" i="7"/>
  <c r="J32" i="8"/>
  <c r="I69" i="8"/>
  <c r="J72" i="8"/>
  <c r="J27" i="8"/>
  <c r="I38" i="8"/>
  <c r="I77" i="8"/>
  <c r="J68" i="8"/>
  <c r="J22" i="7"/>
  <c r="J58" i="8"/>
  <c r="J22" i="8"/>
  <c r="J33" i="8"/>
  <c r="J71" i="8"/>
  <c r="J26" i="8"/>
  <c r="I65" i="8"/>
  <c r="I70" i="8"/>
  <c r="J35" i="8"/>
  <c r="I31" i="8"/>
  <c r="I66" i="8"/>
  <c r="I73" i="8"/>
  <c r="J31" i="8"/>
  <c r="I76" i="8"/>
  <c r="J75" i="8"/>
  <c r="I58" i="8"/>
  <c r="I68" i="8"/>
  <c r="J74" i="8"/>
  <c r="J37" i="8"/>
  <c r="I30" i="8"/>
  <c r="I71" i="8"/>
  <c r="J63" i="8"/>
  <c r="K18" i="7"/>
  <c r="J24" i="8"/>
  <c r="K22" i="7"/>
  <c r="I29" i="8"/>
  <c r="J69" i="8"/>
  <c r="I67" i="8"/>
  <c r="I22" i="8"/>
  <c r="I23" i="8"/>
  <c r="I64" i="8"/>
  <c r="I27" i="8"/>
  <c r="K21" i="7"/>
  <c r="I20" i="8"/>
  <c r="I28" i="8"/>
  <c r="I75" i="8"/>
  <c r="I21" i="8"/>
  <c r="I59" i="8"/>
  <c r="J64" i="8"/>
  <c r="I19" i="8"/>
  <c r="J70" i="8"/>
  <c r="I18" i="8"/>
  <c r="J20" i="8"/>
  <c r="I37" i="8"/>
  <c r="J21" i="8"/>
  <c r="J21" i="7"/>
  <c r="J62" i="8"/>
  <c r="J19" i="8"/>
  <c r="I74" i="8"/>
  <c r="J25" i="8"/>
  <c r="I26" i="8"/>
  <c r="I35" i="8"/>
  <c r="K19" i="7"/>
  <c r="J73" i="8"/>
  <c r="J67" i="8"/>
  <c r="J60" i="8"/>
  <c r="J65" i="8"/>
  <c r="J28" i="8"/>
  <c r="I34" i="8"/>
  <c r="J18" i="7"/>
  <c r="J34" i="8"/>
  <c r="J66" i="8"/>
  <c r="K20" i="7"/>
  <c r="I33" i="8"/>
  <c r="K9" i="7"/>
  <c r="J76" i="8"/>
  <c r="I60" i="8"/>
  <c r="J36" i="8"/>
  <c r="J29" i="8"/>
  <c r="I36" i="8"/>
  <c r="N5" i="7" l="1"/>
  <c r="Q5" i="7"/>
  <c r="O43" i="8"/>
  <c r="N5" i="8" s="1"/>
  <c r="M5" i="8"/>
  <c r="P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バドミントン協会</author>
  </authors>
  <commentList>
    <comment ref="I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プルダウンより選択
　一般／大学・高専／　高等学校／中学校／ジュニア
※支払い済みの場合は、支払い済みを選択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バドミントン協会</author>
  </authors>
  <commentList>
    <comment ref="F2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プルダウンより選択
　一般
　大学・高専
　高等学校
　中学校
　ジュニア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バドミントン協会</author>
  </authors>
  <commentList>
    <comment ref="H4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プルダウンより選択
　一般／大学・高専／　高等学校／中学校／ジュニア／支払済み
※申請時、令和６年度団体登録料支払い済みの場合は、「支払済み」を選択</t>
        </r>
      </text>
    </comment>
    <comment ref="P5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金額を確認のうえ振込をお願いします。</t>
        </r>
      </text>
    </comment>
  </commentList>
</comments>
</file>

<file path=xl/sharedStrings.xml><?xml version="1.0" encoding="utf-8"?>
<sst xmlns="http://schemas.openxmlformats.org/spreadsheetml/2006/main" count="293" uniqueCount="116">
  <si>
    <t>団体名</t>
  </si>
  <si>
    <t>№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</si>
  <si>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</si>
  <si>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</si>
  <si>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氏名（漢字）</t>
    <rPh sb="0" eb="2">
      <t>シメイ</t>
    </rPh>
    <rPh sb="3" eb="5">
      <t>カンジ</t>
    </rPh>
    <phoneticPr fontId="1"/>
  </si>
  <si>
    <t>フリガナ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</si>
  <si>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</si>
  <si>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</si>
  <si>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（西暦）</t>
    <rPh sb="1" eb="3">
      <t>セイレキ</t>
    </rPh>
    <phoneticPr fontId="1"/>
  </si>
  <si>
    <t>市町村名</t>
    <rPh sb="0" eb="3">
      <t>シチョウソン</t>
    </rPh>
    <rPh sb="3" eb="4">
      <t>メイ</t>
    </rPh>
    <phoneticPr fontId="1"/>
  </si>
  <si>
    <t>１２３４５６７８９０</t>
    <phoneticPr fontId="1"/>
  </si>
  <si>
    <t>久留米</t>
    <rPh sb="0" eb="3">
      <t>クルメ</t>
    </rPh>
    <phoneticPr fontId="1"/>
  </si>
  <si>
    <t>一朗</t>
    <rPh sb="0" eb="2">
      <t>イチロウ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</si>
  <si>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</si>
  <si>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</si>
  <si>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準３級</t>
    <rPh sb="0" eb="1">
      <t>ジュン</t>
    </rPh>
    <rPh sb="2" eb="3">
      <t>キュウ</t>
    </rPh>
    <phoneticPr fontId="1"/>
  </si>
  <si>
    <t>久留米市</t>
    <rPh sb="0" eb="4">
      <t>クルメシ</t>
    </rPh>
    <phoneticPr fontId="1"/>
  </si>
  <si>
    <t>830-0022</t>
    <phoneticPr fontId="1"/>
  </si>
  <si>
    <t>城南町</t>
    <rPh sb="0" eb="3">
      <t>ジョウナンマチ</t>
    </rPh>
    <phoneticPr fontId="1"/>
  </si>
  <si>
    <t>１級</t>
    <rPh sb="1" eb="2">
      <t>キュウ</t>
    </rPh>
    <phoneticPr fontId="1"/>
  </si>
  <si>
    <t>２級</t>
    <rPh sb="1" eb="2">
      <t>キュウ</t>
    </rPh>
    <phoneticPr fontId="1"/>
  </si>
  <si>
    <t>３級</t>
    <rPh sb="1" eb="2">
      <t>キュウ</t>
    </rPh>
    <phoneticPr fontId="1"/>
  </si>
  <si>
    <t>一般</t>
    <rPh sb="0" eb="2">
      <t>イッパン</t>
    </rPh>
    <phoneticPr fontId="1"/>
  </si>
  <si>
    <t>教職員</t>
    <rPh sb="0" eb="3">
      <t>キョウショクイン</t>
    </rPh>
    <phoneticPr fontId="1"/>
  </si>
  <si>
    <t>高校生</t>
    <rPh sb="0" eb="3">
      <t>コウコウセイ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</si>
  <si>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</si>
  <si>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</si>
  <si>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住　　所</t>
  </si>
  <si>
    <t>〒</t>
  </si>
  <si>
    <t>連絡先住所</t>
    <rPh sb="0" eb="2">
      <t>レンラク</t>
    </rPh>
    <rPh sb="2" eb="3">
      <t>サキ</t>
    </rPh>
    <rPh sb="3" eb="5">
      <t>ジュウショ</t>
    </rPh>
    <phoneticPr fontId="6"/>
  </si>
  <si>
    <t>練習曜日・時間</t>
    <rPh sb="0" eb="2">
      <t>レンシュウ</t>
    </rPh>
    <rPh sb="2" eb="4">
      <t>ヨウビ</t>
    </rPh>
    <rPh sb="5" eb="7">
      <t>ジカン</t>
    </rPh>
    <phoneticPr fontId="1"/>
  </si>
  <si>
    <t>練習会場</t>
    <rPh sb="0" eb="2">
      <t>レンシュウ</t>
    </rPh>
    <rPh sb="2" eb="4">
      <t>カイジョウ</t>
    </rPh>
    <phoneticPr fontId="1"/>
  </si>
  <si>
    <t>　※    振込先</t>
    <phoneticPr fontId="1"/>
  </si>
  <si>
    <t>　上記のとおり、久留米市バドミントン協会に団体登録料４，０００円、</t>
    <rPh sb="8" eb="11">
      <t>クルメ</t>
    </rPh>
    <rPh sb="21" eb="23">
      <t>ダンタイ</t>
    </rPh>
    <rPh sb="23" eb="25">
      <t>トウロク</t>
    </rPh>
    <rPh sb="31" eb="32">
      <t>エン</t>
    </rPh>
    <phoneticPr fontId="5"/>
  </si>
  <si>
    <t>〒</t>
    <phoneticPr fontId="1"/>
  </si>
  <si>
    <t>登録区分</t>
    <rPh sb="0" eb="2">
      <t>トウロク</t>
    </rPh>
    <rPh sb="2" eb="4">
      <t>クブン</t>
    </rPh>
    <phoneticPr fontId="1"/>
  </si>
  <si>
    <t>町 域</t>
    <rPh sb="0" eb="1">
      <t>マチ</t>
    </rPh>
    <rPh sb="2" eb="3">
      <t>イキ</t>
    </rPh>
    <phoneticPr fontId="1"/>
  </si>
  <si>
    <t>〒</t>
    <phoneticPr fontId="1"/>
  </si>
  <si>
    <t>番　地</t>
    <rPh sb="0" eb="1">
      <t>バン</t>
    </rPh>
    <rPh sb="2" eb="3">
      <t>チ</t>
    </rPh>
    <phoneticPr fontId="1"/>
  </si>
  <si>
    <t>更新</t>
    <rPh sb="0" eb="2">
      <t>コウシン</t>
    </rPh>
    <phoneticPr fontId="1"/>
  </si>
  <si>
    <t>新規</t>
    <rPh sb="0" eb="2">
      <t>シンキ</t>
    </rPh>
    <phoneticPr fontId="1"/>
  </si>
  <si>
    <t>15-100</t>
    <phoneticPr fontId="1"/>
  </si>
  <si>
    <t>代表者</t>
    <rPh sb="0" eb="3">
      <t>ダイヒョウシャ</t>
    </rPh>
    <phoneticPr fontId="1"/>
  </si>
  <si>
    <t>連絡先</t>
    <rPh sb="0" eb="3">
      <t>レンラクサキ</t>
    </rPh>
    <phoneticPr fontId="1"/>
  </si>
  <si>
    <t>団　体　名</t>
    <phoneticPr fontId="1"/>
  </si>
  <si>
    <t>振替口座　０１７２０-８-４５７０　</t>
  </si>
  <si>
    <t>加入者名　　久留米市バドミントン協会</t>
  </si>
  <si>
    <t>【ゆうちょ銀行に振り込む場合】</t>
  </si>
  <si>
    <t>口座名義人　　久留米市バドミントン協会</t>
  </si>
  <si>
    <t>【店名】七四八　【店番】７４８【普通預金】１５３６２４０</t>
  </si>
  <si>
    <t>レディース</t>
    <phoneticPr fontId="1"/>
  </si>
  <si>
    <t>登録不要</t>
    <rPh sb="0" eb="2">
      <t>トウロク</t>
    </rPh>
    <rPh sb="2" eb="4">
      <t>フヨウ</t>
    </rPh>
    <phoneticPr fontId="1"/>
  </si>
  <si>
    <t>会員名簿、登録料を添え申請致します。</t>
    <rPh sb="5" eb="7">
      <t>トウロク</t>
    </rPh>
    <phoneticPr fontId="1"/>
  </si>
  <si>
    <t>【郵便局で払い込む場合】※郵便局備え付けの払込票を使って下さい。</t>
    <rPh sb="5" eb="6">
      <t>ハラ</t>
    </rPh>
    <rPh sb="7" eb="8">
      <t>コ</t>
    </rPh>
    <phoneticPr fontId="1"/>
  </si>
  <si>
    <t>登録済</t>
    <rPh sb="0" eb="2">
      <t>トウロク</t>
    </rPh>
    <rPh sb="2" eb="3">
      <t>ズ</t>
    </rPh>
    <phoneticPr fontId="1"/>
  </si>
  <si>
    <t>花子</t>
    <rPh sb="0" eb="2">
      <t>ハナコ</t>
    </rPh>
    <phoneticPr fontId="1"/>
  </si>
  <si>
    <t>クルメ</t>
  </si>
  <si>
    <t>ハナコ</t>
  </si>
  <si>
    <t>830-0022</t>
  </si>
  <si>
    <t>15-100</t>
  </si>
  <si>
    <t>審判
資格</t>
    <rPh sb="0" eb="2">
      <t>シンパン</t>
    </rPh>
    <rPh sb="3" eb="4">
      <t>シ</t>
    </rPh>
    <rPh sb="4" eb="5">
      <t>カク</t>
    </rPh>
    <phoneticPr fontId="1"/>
  </si>
  <si>
    <t>大学生</t>
    <rPh sb="0" eb="3">
      <t>ダイガクセイ</t>
    </rPh>
    <phoneticPr fontId="1"/>
  </si>
  <si>
    <t>実業団</t>
    <rPh sb="0" eb="3">
      <t>ジツギョウダン</t>
    </rPh>
    <phoneticPr fontId="1"/>
  </si>
  <si>
    <t>１２３４５６７８９１</t>
    <phoneticPr fontId="1"/>
  </si>
  <si>
    <t>次郎</t>
    <rPh sb="0" eb="2">
      <t>ジロウ</t>
    </rPh>
    <phoneticPr fontId="1"/>
  </si>
  <si>
    <t>ジロウ</t>
    <phoneticPr fontId="1"/>
  </si>
  <si>
    <t>１２３４５６７８９３</t>
    <phoneticPr fontId="1"/>
  </si>
  <si>
    <t>タロウ</t>
    <phoneticPr fontId="1"/>
  </si>
  <si>
    <t>太郎</t>
    <rPh sb="0" eb="2">
      <t>タロウ</t>
    </rPh>
    <phoneticPr fontId="1"/>
  </si>
  <si>
    <t>氏　　名</t>
    <phoneticPr fontId="1"/>
  </si>
  <si>
    <t>ＴＥＬ</t>
    <phoneticPr fontId="1"/>
  </si>
  <si>
    <t>E-mail</t>
    <phoneticPr fontId="1"/>
  </si>
  <si>
    <t>　久留米市バドミントン協会　会長　　宛</t>
    <rPh sb="1" eb="4">
      <t>クルメ</t>
    </rPh>
    <rPh sb="18" eb="19">
      <t>アテ</t>
    </rPh>
    <phoneticPr fontId="6"/>
  </si>
  <si>
    <t>代表者</t>
    <phoneticPr fontId="1"/>
  </si>
  <si>
    <t>　※ 中学校・ジュニアクラブについては団体登録料は、免除します。</t>
    <rPh sb="19" eb="24">
      <t>ダンタイトウロクリョウ</t>
    </rPh>
    <rPh sb="26" eb="28">
      <t>メンジョ</t>
    </rPh>
    <phoneticPr fontId="5"/>
  </si>
  <si>
    <t>団体登録区分</t>
    <rPh sb="0" eb="2">
      <t>ダンタイ</t>
    </rPh>
    <rPh sb="2" eb="4">
      <t>トウロク</t>
    </rPh>
    <rPh sb="4" eb="6">
      <t>クブン</t>
    </rPh>
    <phoneticPr fontId="1"/>
  </si>
  <si>
    <t>登録料</t>
    <rPh sb="0" eb="3">
      <t>トウロクリョウ</t>
    </rPh>
    <phoneticPr fontId="1"/>
  </si>
  <si>
    <t>①団体登録料</t>
    <rPh sb="1" eb="3">
      <t>ダンタイ</t>
    </rPh>
    <rPh sb="3" eb="5">
      <t>トウロク</t>
    </rPh>
    <rPh sb="5" eb="6">
      <t>リョウ</t>
    </rPh>
    <phoneticPr fontId="1"/>
  </si>
  <si>
    <t>②日バ登録料</t>
    <rPh sb="1" eb="2">
      <t>ニチ</t>
    </rPh>
    <rPh sb="3" eb="6">
      <t>トウロクリョウ</t>
    </rPh>
    <phoneticPr fontId="1"/>
  </si>
  <si>
    <t>審判区分</t>
    <rPh sb="0" eb="2">
      <t>シンパン</t>
    </rPh>
    <rPh sb="2" eb="4">
      <t>クブン</t>
    </rPh>
    <phoneticPr fontId="1"/>
  </si>
  <si>
    <t>登録の別</t>
    <rPh sb="0" eb="2">
      <t>トウロク</t>
    </rPh>
    <rPh sb="3" eb="4">
      <t>ベツ</t>
    </rPh>
    <phoneticPr fontId="1"/>
  </si>
  <si>
    <t>登録済
更  新
新  規
登録不要</t>
    <rPh sb="0" eb="2">
      <t>トウロク</t>
    </rPh>
    <rPh sb="4" eb="5">
      <t>サラ</t>
    </rPh>
    <rPh sb="7" eb="8">
      <t>シン</t>
    </rPh>
    <rPh sb="9" eb="10">
      <t>シン</t>
    </rPh>
    <rPh sb="12" eb="13">
      <t>キ</t>
    </rPh>
    <rPh sb="14" eb="16">
      <t>トウロク</t>
    </rPh>
    <rPh sb="16" eb="18">
      <t>フヨウ</t>
    </rPh>
    <phoneticPr fontId="1"/>
  </si>
  <si>
    <t>大学・高専</t>
    <rPh sb="0" eb="2">
      <t>ダイガク</t>
    </rPh>
    <rPh sb="3" eb="5">
      <t>コウセン</t>
    </rPh>
    <phoneticPr fontId="1"/>
  </si>
  <si>
    <t>ジュニア</t>
    <phoneticPr fontId="1"/>
  </si>
  <si>
    <t>性 別</t>
    <rPh sb="0" eb="1">
      <t>セイ</t>
    </rPh>
    <rPh sb="2" eb="3">
      <t>ベツ</t>
    </rPh>
    <phoneticPr fontId="1"/>
  </si>
  <si>
    <t>区 分</t>
    <rPh sb="0" eb="1">
      <t>ク</t>
    </rPh>
    <rPh sb="2" eb="3">
      <t>ブン</t>
    </rPh>
    <phoneticPr fontId="1"/>
  </si>
  <si>
    <t>高等学校</t>
    <rPh sb="0" eb="4">
      <t>コウトウガッコウ</t>
    </rPh>
    <phoneticPr fontId="1"/>
  </si>
  <si>
    <t>中学校</t>
    <rPh sb="0" eb="3">
      <t>チュウガッコウ</t>
    </rPh>
    <phoneticPr fontId="1"/>
  </si>
  <si>
    <t>一　般</t>
    <rPh sb="0" eb="1">
      <t>イチ</t>
    </rPh>
    <rPh sb="2" eb="3">
      <t>ハン</t>
    </rPh>
    <phoneticPr fontId="1"/>
  </si>
  <si>
    <t>（公財）
日本ﾊﾞﾄﾞﾐﾝﾄﾝ協会
登録番号</t>
    <rPh sb="1" eb="2">
      <t>コウ</t>
    </rPh>
    <rPh sb="2" eb="3">
      <t>ザイ</t>
    </rPh>
    <rPh sb="5" eb="7">
      <t>ニホン</t>
    </rPh>
    <rPh sb="15" eb="17">
      <t>キョウカイ</t>
    </rPh>
    <rPh sb="18" eb="20">
      <t>トウロク</t>
    </rPh>
    <rPh sb="20" eb="22">
      <t>バンゴウ</t>
    </rPh>
    <phoneticPr fontId="1"/>
  </si>
  <si>
    <t>団体登録
区分</t>
    <rPh sb="0" eb="2">
      <t>ダンタイ</t>
    </rPh>
    <rPh sb="2" eb="4">
      <t>トウロク</t>
    </rPh>
    <rPh sb="5" eb="7">
      <t>クブン</t>
    </rPh>
    <phoneticPr fontId="1"/>
  </si>
  <si>
    <t>日バ
登録料</t>
    <rPh sb="0" eb="1">
      <t>ニチ</t>
    </rPh>
    <rPh sb="3" eb="5">
      <t>トウロク</t>
    </rPh>
    <rPh sb="5" eb="6">
      <t>リョウ</t>
    </rPh>
    <phoneticPr fontId="1"/>
  </si>
  <si>
    <t>振込額（①＋②）</t>
    <rPh sb="0" eb="2">
      <t>フリコミ</t>
    </rPh>
    <rPh sb="2" eb="3">
      <t>ガク</t>
    </rPh>
    <phoneticPr fontId="1"/>
  </si>
  <si>
    <t>支払済み</t>
    <rPh sb="0" eb="2">
      <t>シハラ</t>
    </rPh>
    <rPh sb="2" eb="3">
      <t>ズ</t>
    </rPh>
    <phoneticPr fontId="1"/>
  </si>
  <si>
    <t>日本バドミントン協会登録料　【大学生以上：2,000円　/　高校生：1,500円　/　中学生：1,300円　/　小学生：1,000円】</t>
    <phoneticPr fontId="1"/>
  </si>
  <si>
    <t>団　体　名（№２）</t>
    <phoneticPr fontId="1"/>
  </si>
  <si>
    <t>日バ登録料（№２）</t>
    <rPh sb="0" eb="1">
      <t>ニチ</t>
    </rPh>
    <rPh sb="2" eb="5">
      <t>トウロクリョウ</t>
    </rPh>
    <phoneticPr fontId="1"/>
  </si>
  <si>
    <t>名簿《№１》</t>
    <rPh sb="0" eb="2">
      <t>メイボ</t>
    </rPh>
    <phoneticPr fontId="1"/>
  </si>
  <si>
    <t>名簿《№２》</t>
    <rPh sb="0" eb="2">
      <t>メイボ</t>
    </rPh>
    <phoneticPr fontId="1"/>
  </si>
  <si>
    <r>
      <t>理　事　　　　　</t>
    </r>
    <r>
      <rPr>
        <sz val="8"/>
        <color rgb="FFFF0000"/>
        <rFont val="HG丸ｺﾞｼｯｸM-PRO"/>
        <family val="3"/>
        <charset val="128"/>
      </rPr>
      <t>※中学校・ジュニア
記載不要</t>
    </r>
    <rPh sb="0" eb="1">
      <t>リ</t>
    </rPh>
    <rPh sb="2" eb="3">
      <t>コト</t>
    </rPh>
    <rPh sb="9" eb="11">
      <t>チュウガク</t>
    </rPh>
    <rPh sb="11" eb="12">
      <t>コウ</t>
    </rPh>
    <rPh sb="18" eb="20">
      <t>キサイ</t>
    </rPh>
    <rPh sb="20" eb="22">
      <t>フヨウ</t>
    </rPh>
    <phoneticPr fontId="5"/>
  </si>
  <si>
    <t>　　久留米市バドミントン協会事務局　　   田中   宛　　　</t>
    <rPh sb="22" eb="24">
      <t>タナカ</t>
    </rPh>
    <phoneticPr fontId="1"/>
  </si>
  <si>
    <t>団　体　名（№３）</t>
    <phoneticPr fontId="1"/>
  </si>
  <si>
    <t>日バ登録料（№３）</t>
    <rPh sb="0" eb="1">
      <t>ニチ</t>
    </rPh>
    <rPh sb="2" eb="5">
      <t>トウロクリョウ</t>
    </rPh>
    <phoneticPr fontId="1"/>
  </si>
  <si>
    <t>名簿《№３》</t>
    <rPh sb="0" eb="2">
      <t>メイボ</t>
    </rPh>
    <phoneticPr fontId="1"/>
  </si>
  <si>
    <t>令和５年度　久留米市バドミントン協会登録名簿≪№２≫</t>
    <rPh sb="0" eb="2">
      <t>レイワ</t>
    </rPh>
    <rPh sb="3" eb="4">
      <t>ネン</t>
    </rPh>
    <rPh sb="4" eb="5">
      <t>ド</t>
    </rPh>
    <rPh sb="6" eb="10">
      <t>クルメシ</t>
    </rPh>
    <rPh sb="16" eb="18">
      <t>キョウカイ</t>
    </rPh>
    <rPh sb="18" eb="20">
      <t>トウロク</t>
    </rPh>
    <rPh sb="20" eb="22">
      <t>メイボ</t>
    </rPh>
    <phoneticPr fontId="1"/>
  </si>
  <si>
    <t>令和５年度　久留米市バドミントン協会登録名簿≪№３≫</t>
    <rPh sb="0" eb="2">
      <t>レイワ</t>
    </rPh>
    <rPh sb="3" eb="4">
      <t>ネン</t>
    </rPh>
    <rPh sb="4" eb="5">
      <t>ド</t>
    </rPh>
    <rPh sb="6" eb="10">
      <t>クルメシ</t>
    </rPh>
    <rPh sb="16" eb="18">
      <t>キョウカイ</t>
    </rPh>
    <rPh sb="18" eb="20">
      <t>トウロク</t>
    </rPh>
    <rPh sb="20" eb="22">
      <t>メイボ</t>
    </rPh>
    <phoneticPr fontId="1"/>
  </si>
  <si>
    <t>名簿《№1》</t>
    <rPh sb="0" eb="2">
      <t>メイボ</t>
    </rPh>
    <phoneticPr fontId="1"/>
  </si>
  <si>
    <t>名簿《№2》</t>
    <rPh sb="0" eb="2">
      <t>メイボ</t>
    </rPh>
    <phoneticPr fontId="1"/>
  </si>
  <si>
    <t>名簿《№3》</t>
    <rPh sb="0" eb="2">
      <t>メイボ</t>
    </rPh>
    <phoneticPr fontId="1"/>
  </si>
  <si>
    <r>
      <rPr>
        <b/>
        <sz val="14"/>
        <color rgb="FFFF0000"/>
        <rFont val="ＭＳ Ｐ明朝"/>
        <family val="1"/>
        <charset val="128"/>
      </rPr>
      <t>　申請先：</t>
    </r>
    <r>
      <rPr>
        <b/>
        <sz val="16"/>
        <color rgb="FFFF0000"/>
        <rFont val="ＭＳ Ｐ明朝"/>
        <family val="1"/>
        <charset val="128"/>
      </rPr>
      <t>kurumebad1967.touroku@gmail.com</t>
    </r>
    <rPh sb="1" eb="3">
      <t>シンセイ</t>
    </rPh>
    <rPh sb="3" eb="4">
      <t>サキ</t>
    </rPh>
    <phoneticPr fontId="1"/>
  </si>
  <si>
    <t>新  規
更  新
登録済
登録不要</t>
    <rPh sb="0" eb="1">
      <t>シン</t>
    </rPh>
    <rPh sb="3" eb="4">
      <t>タダシ</t>
    </rPh>
    <rPh sb="5" eb="6">
      <t>サラ</t>
    </rPh>
    <rPh sb="8" eb="9">
      <t>シン</t>
    </rPh>
    <rPh sb="10" eb="13">
      <t>トウロクスミ</t>
    </rPh>
    <rPh sb="14" eb="16">
      <t>トウロク</t>
    </rPh>
    <rPh sb="16" eb="18">
      <t>フヨウ</t>
    </rPh>
    <phoneticPr fontId="1"/>
  </si>
  <si>
    <t>令和７年度　久留米市バドミントン協会登録名簿（記入例）</t>
    <rPh sb="0" eb="2">
      <t>レイワ</t>
    </rPh>
    <rPh sb="3" eb="4">
      <t>ネン</t>
    </rPh>
    <rPh sb="4" eb="5">
      <t>ド</t>
    </rPh>
    <rPh sb="6" eb="10">
      <t>クルメシ</t>
    </rPh>
    <rPh sb="16" eb="18">
      <t>キョウカイ</t>
    </rPh>
    <rPh sb="18" eb="20">
      <t>トウロク</t>
    </rPh>
    <rPh sb="20" eb="22">
      <t>メイボ</t>
    </rPh>
    <rPh sb="23" eb="26">
      <t>キニュウレイ</t>
    </rPh>
    <phoneticPr fontId="1"/>
  </si>
  <si>
    <t>令和７年度　久留米市バドミントン協会団体登録申請書</t>
    <rPh sb="0" eb="2">
      <t>レイワ</t>
    </rPh>
    <rPh sb="3" eb="4">
      <t>ネン</t>
    </rPh>
    <rPh sb="4" eb="5">
      <t>ド</t>
    </rPh>
    <rPh sb="6" eb="10">
      <t>クルメシ</t>
    </rPh>
    <rPh sb="16" eb="18">
      <t>キョウカイ</t>
    </rPh>
    <rPh sb="18" eb="20">
      <t>ダンタイ</t>
    </rPh>
    <rPh sb="20" eb="22">
      <t>トウロク</t>
    </rPh>
    <rPh sb="22" eb="25">
      <t>シンセイショ</t>
    </rPh>
    <phoneticPr fontId="1"/>
  </si>
  <si>
    <r>
      <t xml:space="preserve">事務担当者
</t>
    </r>
    <r>
      <rPr>
        <sz val="8"/>
        <color rgb="FFFF0000"/>
        <rFont val="HG丸ｺﾞｼｯｸM-PRO"/>
        <family val="3"/>
        <charset val="128"/>
      </rPr>
      <t>※代表者・理事を兼務されている場合は、連絡担当される方を記載してください。
（○○に同じでも可）</t>
    </r>
    <rPh sb="2" eb="4">
      <t>タントウ</t>
    </rPh>
    <rPh sb="8" eb="11">
      <t>ダイヒョウシャ</t>
    </rPh>
    <rPh sb="12" eb="14">
      <t>リジ</t>
    </rPh>
    <rPh sb="15" eb="17">
      <t>ケンム</t>
    </rPh>
    <rPh sb="22" eb="24">
      <t>バアイ</t>
    </rPh>
    <rPh sb="26" eb="28">
      <t>レンラク</t>
    </rPh>
    <rPh sb="28" eb="30">
      <t>タントウ</t>
    </rPh>
    <rPh sb="33" eb="34">
      <t>カタ</t>
    </rPh>
    <rPh sb="35" eb="37">
      <t>キサイ</t>
    </rPh>
    <rPh sb="49" eb="50">
      <t>オナ</t>
    </rPh>
    <rPh sb="53" eb="54">
      <t>カ</t>
    </rPh>
    <phoneticPr fontId="1"/>
  </si>
  <si>
    <t>令和 ７ 年　  　月　　  日</t>
    <rPh sb="0" eb="2">
      <t>レイワ</t>
    </rPh>
    <rPh sb="5" eb="6">
      <t>ネン</t>
    </rPh>
    <phoneticPr fontId="6"/>
  </si>
  <si>
    <t>令和７年度　久留米市バドミントン協会登録名簿≪№１≫</t>
    <rPh sb="0" eb="2">
      <t>レイワ</t>
    </rPh>
    <rPh sb="3" eb="4">
      <t>ネン</t>
    </rPh>
    <rPh sb="4" eb="5">
      <t>ド</t>
    </rPh>
    <rPh sb="6" eb="10">
      <t>クルメシ</t>
    </rPh>
    <rPh sb="16" eb="18">
      <t>キョウカイ</t>
    </rPh>
    <rPh sb="18" eb="20">
      <t>トウロク</t>
    </rPh>
    <rPh sb="20" eb="22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</si>
</sst>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&lt;=999]000;[&lt;=9999]000\-00;000\-0000"/>
    <numFmt numFmtId="177" formatCode="&quot;¥&quot;#,##0;[Red]&quot;¥&quot;#,##0"/>
    <numFmt numFmtId="178" formatCode="&quot;¥&quot;#,##0"/>
    <numFmt numFmtId="179" formatCode="yyyy/mm/dd"/>
    <numFmt numFmtId="180" formatCode="&quot;¥&quot;#,##0_);[Red]\(&quot;¥&quot;#,##0\)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2"/>
      <name val="Osaka"/>
      <family val="3"/>
      <charset val="128"/>
    </font>
    <font>
      <sz val="11"/>
      <name val="ＭＳ Ｐゴシック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color rgb="FFFF0000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sz val="11"/>
      <color rgb="FF00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ＭＳ 明朝"/>
      <family val="1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u/>
      <sz val="14"/>
      <color theme="1"/>
      <name val="ＭＳ 明朝"/>
      <family val="1"/>
      <charset val="128"/>
    </font>
    <font>
      <b/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0" fontId="4" fillId="0" borderId="0"/>
    <xf numFmtId="38" fontId="14" fillId="0" borderId="0" applyFont="0" applyFill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2" fillId="0" borderId="0" xfId="0" applyNumberFormat="1" applyFont="1" applyAlignment="1">
      <alignment vertical="center" shrinkToFit="1"/>
    </xf>
    <xf numFmtId="0" fontId="7" fillId="0" borderId="0" xfId="0" applyFont="1">
      <alignment vertical="center"/>
    </xf>
    <xf numFmtId="0" fontId="9" fillId="0" borderId="0" xfId="1" applyFont="1" applyAlignme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1" applyFont="1" applyAlignment="1">
      <alignment horizontal="left" vertical="center"/>
    </xf>
    <xf numFmtId="176" fontId="2" fillId="0" borderId="0" xfId="0" applyNumberFormat="1" applyFont="1">
      <alignment vertical="center"/>
    </xf>
    <xf numFmtId="0" fontId="7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12" fillId="0" borderId="0" xfId="2" applyFont="1" applyAlignment="1">
      <alignment vertical="center" wrapTex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20" fillId="0" borderId="1" xfId="1" applyFont="1" applyBorder="1" applyAlignment="1">
      <alignment horizontal="center" vertical="center"/>
    </xf>
    <xf numFmtId="0" fontId="20" fillId="0" borderId="25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1" fillId="0" borderId="0" xfId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 shrinkToFit="1"/>
    </xf>
    <xf numFmtId="38" fontId="19" fillId="0" borderId="0" xfId="3" applyFont="1" applyAlignment="1">
      <alignment horizontal="right" vertical="center" indent="1"/>
    </xf>
    <xf numFmtId="0" fontId="24" fillId="0" borderId="0" xfId="0" applyFont="1" applyAlignment="1">
      <alignment vertical="center" shrinkToFit="1"/>
    </xf>
    <xf numFmtId="0" fontId="24" fillId="0" borderId="0" xfId="0" applyFont="1" applyAlignment="1">
      <alignment horizontal="center" vertical="center" shrinkToFit="1"/>
    </xf>
    <xf numFmtId="0" fontId="24" fillId="2" borderId="1" xfId="0" applyFont="1" applyFill="1" applyBorder="1" applyAlignment="1">
      <alignment horizontal="center" vertical="center" shrinkToFit="1"/>
    </xf>
    <xf numFmtId="49" fontId="24" fillId="0" borderId="1" xfId="0" applyNumberFormat="1" applyFont="1" applyBorder="1" applyAlignment="1">
      <alignment vertical="center" shrinkToFit="1"/>
    </xf>
    <xf numFmtId="49" fontId="19" fillId="0" borderId="0" xfId="0" applyNumberFormat="1" applyFont="1" applyAlignment="1">
      <alignment vertical="center" shrinkToFit="1"/>
    </xf>
    <xf numFmtId="38" fontId="19" fillId="0" borderId="0" xfId="3" applyFont="1">
      <alignment vertical="center"/>
    </xf>
    <xf numFmtId="176" fontId="19" fillId="0" borderId="0" xfId="0" applyNumberFormat="1" applyFont="1">
      <alignment vertical="center"/>
    </xf>
    <xf numFmtId="14" fontId="25" fillId="0" borderId="1" xfId="0" applyNumberFormat="1" applyFont="1" applyBorder="1" applyAlignment="1">
      <alignment vertical="center" shrinkToFit="1"/>
    </xf>
    <xf numFmtId="176" fontId="25" fillId="0" borderId="1" xfId="0" applyNumberFormat="1" applyFont="1" applyBorder="1" applyAlignment="1">
      <alignment vertical="center" shrinkToFit="1"/>
    </xf>
    <xf numFmtId="0" fontId="25" fillId="0" borderId="1" xfId="0" applyFont="1" applyBorder="1" applyAlignment="1">
      <alignment vertical="center" shrinkToFit="1"/>
    </xf>
    <xf numFmtId="49" fontId="25" fillId="0" borderId="1" xfId="0" applyNumberFormat="1" applyFont="1" applyBorder="1" applyAlignment="1">
      <alignment vertical="center" shrinkToFit="1"/>
    </xf>
    <xf numFmtId="38" fontId="25" fillId="0" borderId="1" xfId="3" applyFont="1" applyBorder="1" applyAlignment="1">
      <alignment vertical="center" shrinkToFit="1"/>
    </xf>
    <xf numFmtId="38" fontId="25" fillId="0" borderId="0" xfId="3" applyFont="1">
      <alignment vertical="center"/>
    </xf>
    <xf numFmtId="0" fontId="24" fillId="0" borderId="0" xfId="0" applyFont="1">
      <alignment vertical="center"/>
    </xf>
    <xf numFmtId="0" fontId="19" fillId="0" borderId="0" xfId="0" applyFont="1" applyAlignment="1">
      <alignment horizontal="center" vertical="center" shrinkToFit="1"/>
    </xf>
    <xf numFmtId="0" fontId="24" fillId="3" borderId="1" xfId="0" applyFont="1" applyFill="1" applyBorder="1" applyAlignment="1">
      <alignment horizontal="center" vertical="center" shrinkToFit="1"/>
    </xf>
    <xf numFmtId="49" fontId="24" fillId="3" borderId="1" xfId="0" applyNumberFormat="1" applyFont="1" applyFill="1" applyBorder="1" applyAlignment="1">
      <alignment vertical="center" shrinkToFit="1"/>
    </xf>
    <xf numFmtId="0" fontId="25" fillId="3" borderId="1" xfId="0" applyFont="1" applyFill="1" applyBorder="1" applyAlignment="1">
      <alignment horizontal="center" vertical="center" shrinkToFit="1"/>
    </xf>
    <xf numFmtId="38" fontId="25" fillId="3" borderId="1" xfId="3" applyFont="1" applyFill="1" applyBorder="1" applyAlignment="1">
      <alignment vertical="center" shrinkToFit="1"/>
    </xf>
    <xf numFmtId="0" fontId="25" fillId="3" borderId="1" xfId="0" applyFont="1" applyFill="1" applyBorder="1" applyAlignment="1">
      <alignment horizontal="center" vertical="center"/>
    </xf>
    <xf numFmtId="14" fontId="25" fillId="3" borderId="1" xfId="0" applyNumberFormat="1" applyFont="1" applyFill="1" applyBorder="1" applyAlignment="1">
      <alignment vertical="center" shrinkToFit="1"/>
    </xf>
    <xf numFmtId="176" fontId="25" fillId="3" borderId="1" xfId="0" applyNumberFormat="1" applyFont="1" applyFill="1" applyBorder="1" applyAlignment="1">
      <alignment vertical="center" shrinkToFit="1"/>
    </xf>
    <xf numFmtId="0" fontId="25" fillId="3" borderId="1" xfId="0" applyFont="1" applyFill="1" applyBorder="1" applyAlignment="1">
      <alignment vertical="center" shrinkToFit="1"/>
    </xf>
    <xf numFmtId="49" fontId="25" fillId="3" borderId="1" xfId="0" applyNumberFormat="1" applyFont="1" applyFill="1" applyBorder="1" applyAlignment="1">
      <alignment vertical="center" shrinkToFit="1"/>
    </xf>
    <xf numFmtId="176" fontId="25" fillId="3" borderId="1" xfId="0" applyNumberFormat="1" applyFont="1" applyFill="1" applyBorder="1" applyAlignment="1">
      <alignment horizontal="center" vertical="center" shrinkToFit="1"/>
    </xf>
    <xf numFmtId="49" fontId="25" fillId="3" borderId="1" xfId="0" applyNumberFormat="1" applyFont="1" applyFill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38" fontId="25" fillId="0" borderId="1" xfId="3" applyFont="1" applyFill="1" applyBorder="1" applyAlignment="1">
      <alignment vertical="center" shrinkToFit="1"/>
    </xf>
    <xf numFmtId="0" fontId="25" fillId="0" borderId="1" xfId="0" applyFont="1" applyBorder="1" applyAlignment="1">
      <alignment horizontal="center" vertical="center"/>
    </xf>
    <xf numFmtId="176" fontId="25" fillId="0" borderId="1" xfId="0" applyNumberFormat="1" applyFont="1" applyBorder="1" applyAlignment="1">
      <alignment horizontal="center" vertical="center" shrinkToFit="1"/>
    </xf>
    <xf numFmtId="49" fontId="25" fillId="0" borderId="1" xfId="0" applyNumberFormat="1" applyFont="1" applyBorder="1" applyAlignment="1">
      <alignment horizontal="center" vertical="center" shrinkToFit="1"/>
    </xf>
    <xf numFmtId="0" fontId="19" fillId="0" borderId="17" xfId="0" applyFont="1" applyBorder="1" applyAlignment="1">
      <alignment vertical="center" shrinkToFit="1"/>
    </xf>
    <xf numFmtId="0" fontId="25" fillId="0" borderId="0" xfId="0" applyFont="1" applyAlignment="1">
      <alignment vertical="center" shrinkToFit="1"/>
    </xf>
    <xf numFmtId="177" fontId="27" fillId="0" borderId="43" xfId="0" applyNumberFormat="1" applyFont="1" applyBorder="1" applyAlignment="1">
      <alignment horizontal="right" vertical="center"/>
    </xf>
    <xf numFmtId="177" fontId="31" fillId="2" borderId="43" xfId="0" applyNumberFormat="1" applyFont="1" applyFill="1" applyBorder="1">
      <alignment vertical="center"/>
    </xf>
    <xf numFmtId="177" fontId="27" fillId="0" borderId="49" xfId="0" applyNumberFormat="1" applyFont="1" applyBorder="1" applyAlignment="1">
      <alignment vertical="center" shrinkToFit="1"/>
    </xf>
    <xf numFmtId="0" fontId="12" fillId="0" borderId="48" xfId="0" applyFont="1" applyBorder="1" applyAlignment="1">
      <alignment horizontal="center" vertical="center"/>
    </xf>
    <xf numFmtId="177" fontId="27" fillId="0" borderId="51" xfId="0" applyNumberFormat="1" applyFont="1" applyBorder="1">
      <alignment vertical="center"/>
    </xf>
    <xf numFmtId="0" fontId="20" fillId="0" borderId="6" xfId="1" applyFont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25" fillId="0" borderId="17" xfId="0" applyFont="1" applyBorder="1" applyAlignment="1">
      <alignment vertical="center" wrapText="1" shrinkToFit="1"/>
    </xf>
    <xf numFmtId="0" fontId="24" fillId="3" borderId="52" xfId="0" applyFont="1" applyFill="1" applyBorder="1" applyAlignment="1">
      <alignment horizontal="center" vertical="center" shrinkToFit="1"/>
    </xf>
    <xf numFmtId="0" fontId="24" fillId="0" borderId="47" xfId="0" applyFont="1" applyBorder="1" applyAlignment="1">
      <alignment horizontal="center" vertical="center" shrinkToFit="1"/>
    </xf>
    <xf numFmtId="0" fontId="24" fillId="3" borderId="47" xfId="0" applyFont="1" applyFill="1" applyBorder="1" applyAlignment="1">
      <alignment horizontal="center" vertical="center" shrinkToFit="1"/>
    </xf>
    <xf numFmtId="0" fontId="25" fillId="0" borderId="0" xfId="0" applyFont="1" applyAlignment="1">
      <alignment vertical="center" wrapText="1" shrinkToFit="1"/>
    </xf>
    <xf numFmtId="0" fontId="19" fillId="0" borderId="45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38" fontId="25" fillId="0" borderId="0" xfId="3" applyFont="1" applyProtection="1">
      <alignment vertical="center"/>
    </xf>
    <xf numFmtId="38" fontId="19" fillId="0" borderId="0" xfId="3" applyFont="1" applyProtection="1">
      <alignment vertical="center"/>
    </xf>
    <xf numFmtId="0" fontId="25" fillId="0" borderId="11" xfId="0" applyFont="1" applyBorder="1" applyAlignment="1">
      <alignment horizontal="center" vertical="center"/>
    </xf>
    <xf numFmtId="178" fontId="27" fillId="0" borderId="11" xfId="0" applyNumberFormat="1" applyFont="1" applyBorder="1" applyAlignment="1">
      <alignment horizontal="right" vertical="center"/>
    </xf>
    <xf numFmtId="0" fontId="24" fillId="3" borderId="3" xfId="0" applyFont="1" applyFill="1" applyBorder="1" applyAlignment="1" applyProtection="1">
      <alignment horizontal="center" vertical="center" shrinkToFit="1"/>
      <protection locked="0"/>
    </xf>
    <xf numFmtId="0" fontId="25" fillId="3" borderId="3" xfId="0" applyFont="1" applyFill="1" applyBorder="1" applyAlignment="1" applyProtection="1">
      <alignment horizontal="center" vertical="center" shrinkToFit="1"/>
      <protection locked="0"/>
    </xf>
    <xf numFmtId="0" fontId="24" fillId="2" borderId="1" xfId="0" applyFont="1" applyFill="1" applyBorder="1" applyAlignment="1" applyProtection="1">
      <alignment horizontal="center" vertical="center" shrinkToFit="1"/>
      <protection locked="0"/>
    </xf>
    <xf numFmtId="0" fontId="25" fillId="0" borderId="1" xfId="0" applyFont="1" applyBorder="1" applyAlignment="1" applyProtection="1">
      <alignment horizontal="center" vertical="center" shrinkToFit="1"/>
      <protection locked="0"/>
    </xf>
    <xf numFmtId="0" fontId="24" fillId="3" borderId="1" xfId="0" applyFont="1" applyFill="1" applyBorder="1" applyAlignment="1" applyProtection="1">
      <alignment horizontal="center" vertical="center" shrinkToFit="1"/>
      <protection locked="0"/>
    </xf>
    <xf numFmtId="0" fontId="25" fillId="3" borderId="1" xfId="0" applyFont="1" applyFill="1" applyBorder="1" applyAlignment="1" applyProtection="1">
      <alignment horizontal="center" vertical="center" shrinkToFit="1"/>
      <protection locked="0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left" vertical="center" wrapText="1" shrinkToFit="1"/>
    </xf>
    <xf numFmtId="0" fontId="25" fillId="0" borderId="0" xfId="0" applyFont="1" applyAlignment="1">
      <alignment horizontal="left" vertical="center" shrinkToFit="1"/>
    </xf>
    <xf numFmtId="0" fontId="19" fillId="0" borderId="17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shrinkToFit="1"/>
    </xf>
    <xf numFmtId="49" fontId="24" fillId="3" borderId="3" xfId="0" applyNumberFormat="1" applyFont="1" applyFill="1" applyBorder="1" applyAlignment="1" applyProtection="1">
      <alignment horizontal="center" vertical="center" shrinkToFit="1"/>
      <protection locked="0"/>
    </xf>
    <xf numFmtId="38" fontId="25" fillId="3" borderId="3" xfId="3" applyFont="1" applyFill="1" applyBorder="1" applyAlignment="1" applyProtection="1">
      <alignment horizontal="center" vertical="center" shrinkToFit="1"/>
    </xf>
    <xf numFmtId="176" fontId="25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1" xfId="0" applyNumberFormat="1" applyFont="1" applyBorder="1" applyAlignment="1" applyProtection="1">
      <alignment horizontal="center" vertical="center" shrinkToFit="1"/>
      <protection locked="0"/>
    </xf>
    <xf numFmtId="38" fontId="25" fillId="0" borderId="1" xfId="3" applyFont="1" applyBorder="1" applyAlignment="1" applyProtection="1">
      <alignment horizontal="center" vertical="center" shrinkToFit="1"/>
    </xf>
    <xf numFmtId="176" fontId="25" fillId="0" borderId="1" xfId="0" applyNumberFormat="1" applyFont="1" applyBorder="1" applyAlignment="1" applyProtection="1">
      <alignment horizontal="center" vertical="center" shrinkToFit="1"/>
      <protection locked="0"/>
    </xf>
    <xf numFmtId="49" fontId="24" fillId="3" borderId="1" xfId="0" applyNumberFormat="1" applyFont="1" applyFill="1" applyBorder="1" applyAlignment="1" applyProtection="1">
      <alignment horizontal="center" vertical="center" shrinkToFit="1"/>
      <protection locked="0"/>
    </xf>
    <xf numFmtId="38" fontId="25" fillId="3" borderId="1" xfId="3" applyFont="1" applyFill="1" applyBorder="1" applyAlignment="1" applyProtection="1">
      <alignment horizontal="center" vertical="center" shrinkToFit="1"/>
    </xf>
    <xf numFmtId="176" fontId="25" fillId="3" borderId="1" xfId="0" applyNumberFormat="1" applyFont="1" applyFill="1" applyBorder="1" applyAlignment="1" applyProtection="1">
      <alignment horizontal="center" vertical="center" shrinkToFit="1"/>
      <protection locked="0"/>
    </xf>
    <xf numFmtId="179" fontId="25" fillId="3" borderId="3" xfId="0" applyNumberFormat="1" applyFont="1" applyFill="1" applyBorder="1" applyAlignment="1" applyProtection="1">
      <alignment horizontal="center" vertical="center" shrinkToFit="1"/>
      <protection locked="0"/>
    </xf>
    <xf numFmtId="179" fontId="25" fillId="0" borderId="1" xfId="0" applyNumberFormat="1" applyFont="1" applyBorder="1" applyAlignment="1" applyProtection="1">
      <alignment horizontal="center" vertical="center" shrinkToFit="1"/>
      <protection locked="0"/>
    </xf>
    <xf numFmtId="179" fontId="25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25" fillId="3" borderId="53" xfId="0" applyFont="1" applyFill="1" applyBorder="1" applyAlignment="1" applyProtection="1">
      <alignment horizontal="left" vertical="center" shrinkToFit="1"/>
      <protection locked="0"/>
    </xf>
    <xf numFmtId="0" fontId="25" fillId="0" borderId="48" xfId="0" applyFont="1" applyBorder="1" applyAlignment="1" applyProtection="1">
      <alignment horizontal="left" vertical="center" shrinkToFit="1"/>
      <protection locked="0"/>
    </xf>
    <xf numFmtId="0" fontId="25" fillId="3" borderId="48" xfId="0" applyFont="1" applyFill="1" applyBorder="1" applyAlignment="1" applyProtection="1">
      <alignment horizontal="left" vertical="center" shrinkToFit="1"/>
      <protection locked="0"/>
    </xf>
    <xf numFmtId="49" fontId="25" fillId="3" borderId="48" xfId="0" applyNumberFormat="1" applyFont="1" applyFill="1" applyBorder="1" applyAlignment="1" applyProtection="1">
      <alignment horizontal="left" vertical="center" shrinkToFit="1"/>
      <protection locked="0"/>
    </xf>
    <xf numFmtId="49" fontId="25" fillId="0" borderId="48" xfId="0" applyNumberFormat="1" applyFont="1" applyBorder="1" applyAlignment="1" applyProtection="1">
      <alignment horizontal="left" vertical="center" shrinkToFit="1"/>
      <protection locked="0"/>
    </xf>
    <xf numFmtId="0" fontId="25" fillId="3" borderId="3" xfId="0" applyFont="1" applyFill="1" applyBorder="1" applyAlignment="1" applyProtection="1">
      <alignment horizontal="left" vertical="center" shrinkToFit="1"/>
      <protection locked="0"/>
    </xf>
    <xf numFmtId="0" fontId="25" fillId="0" borderId="1" xfId="0" applyFont="1" applyBorder="1" applyAlignment="1" applyProtection="1">
      <alignment horizontal="left" vertical="center" shrinkToFit="1"/>
      <protection locked="0"/>
    </xf>
    <xf numFmtId="0" fontId="25" fillId="3" borderId="1" xfId="0" applyFont="1" applyFill="1" applyBorder="1" applyAlignment="1" applyProtection="1">
      <alignment horizontal="left" vertical="center" shrinkToFit="1"/>
      <protection locked="0"/>
    </xf>
    <xf numFmtId="0" fontId="12" fillId="0" borderId="4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7" fontId="27" fillId="0" borderId="50" xfId="0" applyNumberFormat="1" applyFont="1" applyBorder="1">
      <alignment vertical="center"/>
    </xf>
    <xf numFmtId="178" fontId="27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179" fontId="25" fillId="3" borderId="1" xfId="0" applyNumberFormat="1" applyFont="1" applyFill="1" applyBorder="1" applyAlignment="1">
      <alignment horizontal="center" vertical="center"/>
    </xf>
    <xf numFmtId="179" fontId="25" fillId="0" borderId="1" xfId="0" applyNumberFormat="1" applyFont="1" applyBorder="1" applyAlignment="1">
      <alignment horizontal="center" vertical="center"/>
    </xf>
    <xf numFmtId="179" fontId="25" fillId="3" borderId="1" xfId="0" applyNumberFormat="1" applyFont="1" applyFill="1" applyBorder="1" applyAlignment="1">
      <alignment vertical="center" shrinkToFit="1"/>
    </xf>
    <xf numFmtId="179" fontId="25" fillId="0" borderId="1" xfId="0" applyNumberFormat="1" applyFont="1" applyBorder="1" applyAlignment="1">
      <alignment vertical="center" shrinkToFit="1"/>
    </xf>
    <xf numFmtId="177" fontId="27" fillId="0" borderId="50" xfId="0" applyNumberFormat="1" applyFont="1" applyBorder="1" applyAlignment="1">
      <alignment vertical="center" shrinkToFit="1"/>
    </xf>
    <xf numFmtId="180" fontId="31" fillId="0" borderId="51" xfId="0" applyNumberFormat="1" applyFont="1" applyBorder="1" applyAlignment="1">
      <alignment horizontal="right" vertical="center"/>
    </xf>
    <xf numFmtId="180" fontId="31" fillId="0" borderId="50" xfId="0" applyNumberFormat="1" applyFont="1" applyBorder="1">
      <alignment vertical="center"/>
    </xf>
    <xf numFmtId="0" fontId="25" fillId="0" borderId="1" xfId="0" applyFont="1" applyBorder="1" applyAlignment="1">
      <alignment horizontal="center" vertical="center"/>
    </xf>
    <xf numFmtId="0" fontId="30" fillId="0" borderId="26" xfId="0" applyFont="1" applyBorder="1" applyAlignment="1">
      <alignment horizontal="left" vertical="center" shrinkToFit="1"/>
    </xf>
    <xf numFmtId="0" fontId="25" fillId="0" borderId="1" xfId="0" applyFont="1" applyBorder="1" applyAlignment="1">
      <alignment horizontal="center" vertical="center" wrapText="1" shrinkToFit="1"/>
    </xf>
    <xf numFmtId="0" fontId="25" fillId="0" borderId="1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176" fontId="19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wrapText="1" shrinkToFit="1"/>
    </xf>
    <xf numFmtId="49" fontId="25" fillId="0" borderId="1" xfId="0" applyNumberFormat="1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shrinkToFit="1"/>
    </xf>
    <xf numFmtId="0" fontId="19" fillId="0" borderId="1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0" fontId="25" fillId="0" borderId="58" xfId="2" applyFont="1" applyBorder="1" applyAlignment="1">
      <alignment horizontal="center" vertical="center" shrinkToFit="1"/>
    </xf>
    <xf numFmtId="0" fontId="25" fillId="0" borderId="59" xfId="2" applyFont="1" applyBorder="1" applyAlignment="1">
      <alignment horizontal="center" vertical="center" shrinkToFit="1"/>
    </xf>
    <xf numFmtId="0" fontId="26" fillId="0" borderId="64" xfId="0" applyFont="1" applyBorder="1" applyAlignment="1">
      <alignment horizontal="center" vertical="center" shrinkToFit="1"/>
    </xf>
    <xf numFmtId="0" fontId="26" fillId="0" borderId="65" xfId="0" applyFont="1" applyBorder="1" applyAlignment="1">
      <alignment horizontal="center" vertical="center" shrinkToFit="1"/>
    </xf>
    <xf numFmtId="0" fontId="26" fillId="0" borderId="62" xfId="0" applyFont="1" applyBorder="1" applyAlignment="1">
      <alignment horizontal="center" vertical="center" shrinkToFit="1"/>
    </xf>
    <xf numFmtId="0" fontId="26" fillId="0" borderId="15" xfId="0" applyFont="1" applyBorder="1" applyAlignment="1">
      <alignment horizontal="center" vertical="center" shrinkToFit="1"/>
    </xf>
    <xf numFmtId="0" fontId="27" fillId="0" borderId="64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7" fillId="0" borderId="63" xfId="0" applyFont="1" applyBorder="1" applyAlignment="1">
      <alignment horizontal="center" vertical="center"/>
    </xf>
    <xf numFmtId="0" fontId="25" fillId="0" borderId="67" xfId="0" applyFont="1" applyBorder="1" applyAlignment="1">
      <alignment horizontal="center" vertical="center" shrinkToFit="1"/>
    </xf>
    <xf numFmtId="0" fontId="25" fillId="0" borderId="65" xfId="0" applyFont="1" applyBorder="1" applyAlignment="1">
      <alignment horizontal="center" vertical="center" shrinkToFit="1"/>
    </xf>
    <xf numFmtId="0" fontId="25" fillId="0" borderId="13" xfId="0" applyFont="1" applyBorder="1" applyAlignment="1">
      <alignment horizontal="center" vertical="center" shrinkToFit="1"/>
    </xf>
    <xf numFmtId="0" fontId="25" fillId="0" borderId="15" xfId="0" applyFont="1" applyBorder="1" applyAlignment="1">
      <alignment horizontal="center" vertical="center" shrinkToFit="1"/>
    </xf>
    <xf numFmtId="0" fontId="19" fillId="0" borderId="55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 shrinkToFit="1"/>
    </xf>
    <xf numFmtId="0" fontId="25" fillId="0" borderId="31" xfId="0" applyFont="1" applyBorder="1" applyAlignment="1">
      <alignment horizontal="center" vertical="center" shrinkToFit="1"/>
    </xf>
    <xf numFmtId="0" fontId="25" fillId="0" borderId="32" xfId="0" applyFont="1" applyBorder="1" applyAlignment="1">
      <alignment horizontal="center" vertical="center" shrinkToFit="1"/>
    </xf>
    <xf numFmtId="0" fontId="20" fillId="0" borderId="6" xfId="1" applyFont="1" applyBorder="1" applyAlignment="1" applyProtection="1">
      <alignment horizontal="center" vertical="center"/>
      <protection locked="0"/>
    </xf>
    <xf numFmtId="0" fontId="20" fillId="0" borderId="7" xfId="1" applyFont="1" applyBorder="1" applyAlignment="1" applyProtection="1">
      <alignment horizontal="center" vertical="center"/>
      <protection locked="0"/>
    </xf>
    <xf numFmtId="0" fontId="20" fillId="0" borderId="10" xfId="1" applyFont="1" applyBorder="1" applyAlignment="1" applyProtection="1">
      <alignment horizontal="center" vertical="center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20" fillId="0" borderId="13" xfId="1" applyFont="1" applyBorder="1" applyAlignment="1" applyProtection="1">
      <alignment horizontal="center" vertical="center"/>
      <protection locked="0"/>
    </xf>
    <xf numFmtId="0" fontId="20" fillId="0" borderId="14" xfId="1" applyFont="1" applyBorder="1" applyAlignment="1" applyProtection="1">
      <alignment horizontal="center" vertical="center"/>
      <protection locked="0"/>
    </xf>
    <xf numFmtId="0" fontId="20" fillId="0" borderId="28" xfId="1" applyFont="1" applyBorder="1" applyAlignment="1">
      <alignment horizontal="center" vertical="center" wrapText="1"/>
    </xf>
    <xf numFmtId="0" fontId="20" fillId="0" borderId="29" xfId="1" applyFont="1" applyBorder="1" applyAlignment="1">
      <alignment horizontal="center" vertical="center"/>
    </xf>
    <xf numFmtId="0" fontId="20" fillId="0" borderId="16" xfId="1" applyFont="1" applyBorder="1" applyAlignment="1">
      <alignment horizontal="center" vertical="center"/>
    </xf>
    <xf numFmtId="0" fontId="20" fillId="0" borderId="28" xfId="1" applyFont="1" applyBorder="1" applyAlignment="1" applyProtection="1">
      <alignment horizontal="center" vertical="center"/>
      <protection locked="0"/>
    </xf>
    <xf numFmtId="0" fontId="20" fillId="0" borderId="40" xfId="1" applyFont="1" applyBorder="1" applyAlignment="1" applyProtection="1">
      <alignment horizontal="center" vertical="center"/>
      <protection locked="0"/>
    </xf>
    <xf numFmtId="0" fontId="20" fillId="0" borderId="29" xfId="1" applyFont="1" applyBorder="1" applyAlignment="1" applyProtection="1">
      <alignment horizontal="center" vertical="center"/>
      <protection locked="0"/>
    </xf>
    <xf numFmtId="0" fontId="20" fillId="0" borderId="41" xfId="1" applyFont="1" applyBorder="1" applyAlignment="1" applyProtection="1">
      <alignment horizontal="center" vertical="center"/>
      <protection locked="0"/>
    </xf>
    <xf numFmtId="0" fontId="20" fillId="0" borderId="16" xfId="1" applyFont="1" applyBorder="1" applyAlignment="1" applyProtection="1">
      <alignment horizontal="center" vertical="center"/>
      <protection locked="0"/>
    </xf>
    <xf numFmtId="0" fontId="20" fillId="0" borderId="42" xfId="1" applyFont="1" applyBorder="1" applyAlignment="1" applyProtection="1">
      <alignment horizontal="center" vertical="center"/>
      <protection locked="0"/>
    </xf>
    <xf numFmtId="0" fontId="20" fillId="0" borderId="4" xfId="1" applyFont="1" applyBorder="1" applyAlignment="1" applyProtection="1">
      <alignment horizontal="center" vertical="center"/>
      <protection locked="0"/>
    </xf>
    <xf numFmtId="0" fontId="20" fillId="0" borderId="36" xfId="1" applyFont="1" applyBorder="1" applyAlignment="1" applyProtection="1">
      <alignment horizontal="center" vertical="center"/>
      <protection locked="0"/>
    </xf>
    <xf numFmtId="0" fontId="20" fillId="0" borderId="37" xfId="1" applyFont="1" applyBorder="1" applyAlignment="1" applyProtection="1">
      <alignment horizontal="center" vertical="center"/>
      <protection locked="0"/>
    </xf>
    <xf numFmtId="0" fontId="20" fillId="0" borderId="30" xfId="1" applyFont="1" applyBorder="1" applyAlignment="1" applyProtection="1">
      <alignment horizontal="center" vertical="center"/>
      <protection locked="0"/>
    </xf>
    <xf numFmtId="0" fontId="20" fillId="0" borderId="31" xfId="1" applyFont="1" applyBorder="1" applyAlignment="1" applyProtection="1">
      <alignment horizontal="center" vertical="center"/>
      <protection locked="0"/>
    </xf>
    <xf numFmtId="0" fontId="20" fillId="0" borderId="32" xfId="1" applyFont="1" applyBorder="1" applyAlignment="1" applyProtection="1">
      <alignment horizontal="center" vertical="center"/>
      <protection locked="0"/>
    </xf>
    <xf numFmtId="0" fontId="21" fillId="0" borderId="0" xfId="1" applyFont="1" applyAlignment="1">
      <alignment horizontal="left" vertical="center"/>
    </xf>
    <xf numFmtId="0" fontId="20" fillId="0" borderId="18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/>
    </xf>
    <xf numFmtId="0" fontId="20" fillId="0" borderId="6" xfId="1" applyFont="1" applyBorder="1" applyAlignment="1" applyProtection="1">
      <alignment horizontal="left" vertical="center"/>
      <protection locked="0"/>
    </xf>
    <xf numFmtId="0" fontId="20" fillId="0" borderId="7" xfId="1" applyFont="1" applyBorder="1" applyAlignment="1" applyProtection="1">
      <alignment horizontal="left" vertical="center"/>
      <protection locked="0"/>
    </xf>
    <xf numFmtId="0" fontId="20" fillId="0" borderId="8" xfId="1" applyFont="1" applyBorder="1" applyAlignment="1" applyProtection="1">
      <alignment horizontal="left" vertical="center"/>
      <protection locked="0"/>
    </xf>
    <xf numFmtId="0" fontId="20" fillId="0" borderId="20" xfId="1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/>
    </xf>
    <xf numFmtId="0" fontId="20" fillId="0" borderId="22" xfId="1" applyFont="1" applyBorder="1" applyAlignment="1" applyProtection="1">
      <alignment horizontal="left" vertical="center"/>
      <protection locked="0"/>
    </xf>
    <xf numFmtId="0" fontId="20" fillId="0" borderId="23" xfId="1" applyFont="1" applyBorder="1" applyAlignment="1" applyProtection="1">
      <alignment horizontal="left" vertical="center"/>
      <protection locked="0"/>
    </xf>
    <xf numFmtId="0" fontId="20" fillId="0" borderId="24" xfId="1" applyFont="1" applyBorder="1" applyAlignment="1" applyProtection="1">
      <alignment horizontal="left" vertical="center"/>
      <protection locked="0"/>
    </xf>
    <xf numFmtId="0" fontId="20" fillId="0" borderId="33" xfId="1" applyFont="1" applyBorder="1" applyAlignment="1" applyProtection="1">
      <alignment horizontal="center" vertical="center"/>
      <protection locked="0"/>
    </xf>
    <xf numFmtId="0" fontId="20" fillId="0" borderId="34" xfId="1" applyFont="1" applyBorder="1" applyAlignment="1" applyProtection="1">
      <alignment horizontal="center" vertical="center"/>
      <protection locked="0"/>
    </xf>
    <xf numFmtId="0" fontId="20" fillId="0" borderId="35" xfId="1" applyFont="1" applyBorder="1" applyAlignment="1" applyProtection="1">
      <alignment horizontal="center" vertical="center"/>
      <protection locked="0"/>
    </xf>
    <xf numFmtId="0" fontId="20" fillId="0" borderId="33" xfId="1" applyFont="1" applyBorder="1" applyAlignment="1" applyProtection="1">
      <alignment horizontal="left" vertical="center"/>
      <protection locked="0"/>
    </xf>
    <xf numFmtId="0" fontId="20" fillId="0" borderId="34" xfId="1" applyFont="1" applyBorder="1" applyAlignment="1" applyProtection="1">
      <alignment horizontal="left" vertical="center"/>
      <protection locked="0"/>
    </xf>
    <xf numFmtId="0" fontId="20" fillId="0" borderId="35" xfId="1" applyFont="1" applyBorder="1" applyAlignment="1" applyProtection="1">
      <alignment horizontal="left" vertical="center"/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 wrapText="1"/>
    </xf>
    <xf numFmtId="0" fontId="20" fillId="0" borderId="10" xfId="1" applyFont="1" applyBorder="1" applyAlignment="1" applyProtection="1">
      <alignment horizontal="left" vertical="center"/>
      <protection locked="0"/>
    </xf>
    <xf numFmtId="0" fontId="20" fillId="0" borderId="0" xfId="1" applyFont="1" applyAlignment="1" applyProtection="1">
      <alignment horizontal="left" vertical="center"/>
      <protection locked="0"/>
    </xf>
    <xf numFmtId="0" fontId="20" fillId="0" borderId="11" xfId="1" applyFont="1" applyBorder="1" applyAlignment="1" applyProtection="1">
      <alignment horizontal="left" vertical="center"/>
      <protection locked="0"/>
    </xf>
    <xf numFmtId="0" fontId="20" fillId="0" borderId="9" xfId="1" applyFont="1" applyBorder="1" applyAlignment="1">
      <alignment horizontal="center" vertical="center" wrapText="1"/>
    </xf>
    <xf numFmtId="0" fontId="20" fillId="0" borderId="12" xfId="1" applyFont="1" applyBorder="1" applyAlignment="1">
      <alignment horizontal="center" vertical="center" wrapText="1"/>
    </xf>
    <xf numFmtId="0" fontId="20" fillId="0" borderId="13" xfId="1" applyFont="1" applyBorder="1" applyAlignment="1" applyProtection="1">
      <alignment horizontal="left" vertical="center"/>
      <protection locked="0"/>
    </xf>
    <xf numFmtId="0" fontId="20" fillId="0" borderId="14" xfId="1" applyFont="1" applyBorder="1" applyAlignment="1" applyProtection="1">
      <alignment horizontal="left" vertical="center"/>
      <protection locked="0"/>
    </xf>
    <xf numFmtId="0" fontId="20" fillId="0" borderId="15" xfId="1" applyFont="1" applyBorder="1" applyAlignment="1" applyProtection="1">
      <alignment horizontal="left" vertical="center"/>
      <protection locked="0"/>
    </xf>
    <xf numFmtId="0" fontId="20" fillId="0" borderId="25" xfId="1" applyFont="1" applyBorder="1" applyAlignment="1" applyProtection="1">
      <alignment horizontal="left" vertical="center"/>
      <protection locked="0"/>
    </xf>
    <xf numFmtId="0" fontId="20" fillId="0" borderId="26" xfId="1" applyFont="1" applyBorder="1" applyAlignment="1" applyProtection="1">
      <alignment horizontal="left" vertical="center"/>
      <protection locked="0"/>
    </xf>
    <xf numFmtId="0" fontId="20" fillId="0" borderId="27" xfId="1" applyFont="1" applyBorder="1" applyAlignment="1" applyProtection="1">
      <alignment horizontal="left" vertical="center"/>
      <protection locked="0"/>
    </xf>
    <xf numFmtId="0" fontId="2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6" fillId="0" borderId="60" xfId="0" applyFont="1" applyBorder="1" applyAlignment="1">
      <alignment horizontal="center" vertical="center" shrinkToFit="1"/>
    </xf>
    <xf numFmtId="0" fontId="26" fillId="0" borderId="61" xfId="0" applyFont="1" applyBorder="1" applyAlignment="1">
      <alignment horizontal="center" vertical="center" shrinkToFit="1"/>
    </xf>
    <xf numFmtId="177" fontId="27" fillId="0" borderId="68" xfId="0" applyNumberFormat="1" applyFont="1" applyBorder="1" applyAlignment="1">
      <alignment horizontal="center" vertical="center" shrinkToFit="1"/>
    </xf>
    <xf numFmtId="177" fontId="27" fillId="0" borderId="35" xfId="0" applyNumberFormat="1" applyFont="1" applyBorder="1" applyAlignment="1">
      <alignment horizontal="center" vertical="center" shrinkToFit="1"/>
    </xf>
    <xf numFmtId="177" fontId="27" fillId="0" borderId="62" xfId="0" applyNumberFormat="1" applyFont="1" applyBorder="1" applyAlignment="1">
      <alignment horizontal="center" vertical="center" shrinkToFit="1"/>
    </xf>
    <xf numFmtId="177" fontId="27" fillId="0" borderId="15" xfId="0" applyNumberFormat="1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 wrapText="1" shrinkToFit="1"/>
    </xf>
    <xf numFmtId="0" fontId="25" fillId="0" borderId="0" xfId="0" applyFont="1" applyAlignment="1">
      <alignment horizontal="left" vertical="center" shrinkToFit="1"/>
    </xf>
    <xf numFmtId="0" fontId="19" fillId="0" borderId="17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shrinkToFit="1"/>
    </xf>
    <xf numFmtId="0" fontId="30" fillId="0" borderId="0" xfId="0" applyFont="1" applyAlignment="1">
      <alignment horizontal="left" vertical="center" shrinkToFit="1"/>
    </xf>
    <xf numFmtId="0" fontId="27" fillId="0" borderId="0" xfId="0" applyFont="1" applyAlignment="1">
      <alignment horizontal="left" vertical="center" shrinkToFit="1"/>
    </xf>
    <xf numFmtId="0" fontId="24" fillId="0" borderId="44" xfId="0" applyFont="1" applyBorder="1" applyAlignment="1">
      <alignment horizontal="center" vertical="center" shrinkToFit="1"/>
    </xf>
    <xf numFmtId="0" fontId="24" fillId="0" borderId="49" xfId="0" applyFont="1" applyBorder="1" applyAlignment="1">
      <alignment horizontal="center" vertical="center" shrinkToFit="1"/>
    </xf>
    <xf numFmtId="0" fontId="28" fillId="0" borderId="45" xfId="0" applyFont="1" applyBorder="1" applyAlignment="1">
      <alignment horizontal="center" vertical="center" wrapText="1" shrinkToFit="1"/>
    </xf>
    <xf numFmtId="0" fontId="28" fillId="0" borderId="50" xfId="0" applyFont="1" applyBorder="1" applyAlignment="1">
      <alignment horizontal="center" vertical="center" wrapText="1" shrinkToFit="1"/>
    </xf>
    <xf numFmtId="49" fontId="25" fillId="0" borderId="45" xfId="0" applyNumberFormat="1" applyFont="1" applyBorder="1" applyAlignment="1">
      <alignment horizontal="center" vertical="center" wrapText="1" shrinkToFit="1"/>
    </xf>
    <xf numFmtId="49" fontId="25" fillId="0" borderId="50" xfId="0" applyNumberFormat="1" applyFont="1" applyBorder="1" applyAlignment="1">
      <alignment horizontal="center" vertical="center" wrapText="1" shrinkToFit="1"/>
    </xf>
    <xf numFmtId="0" fontId="19" fillId="0" borderId="45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 shrinkToFit="1"/>
    </xf>
    <xf numFmtId="0" fontId="25" fillId="0" borderId="50" xfId="0" applyFont="1" applyBorder="1" applyAlignment="1">
      <alignment horizontal="center" vertical="center" shrinkToFit="1"/>
    </xf>
    <xf numFmtId="0" fontId="25" fillId="0" borderId="45" xfId="0" applyFont="1" applyBorder="1" applyAlignment="1">
      <alignment horizontal="center" vertical="center" wrapText="1" shrinkToFit="1"/>
    </xf>
    <xf numFmtId="0" fontId="19" fillId="0" borderId="45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 shrinkToFit="1"/>
    </xf>
    <xf numFmtId="0" fontId="19" fillId="0" borderId="50" xfId="0" applyFont="1" applyBorder="1" applyAlignment="1">
      <alignment horizontal="center" vertical="center" shrinkToFit="1"/>
    </xf>
    <xf numFmtId="176" fontId="19" fillId="0" borderId="45" xfId="0" applyNumberFormat="1" applyFont="1" applyBorder="1" applyAlignment="1">
      <alignment horizontal="center" vertical="center"/>
    </xf>
    <xf numFmtId="176" fontId="19" fillId="0" borderId="50" xfId="0" applyNumberFormat="1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 shrinkToFit="1"/>
    </xf>
    <xf numFmtId="0" fontId="27" fillId="0" borderId="56" xfId="0" applyFont="1" applyBorder="1" applyAlignment="1">
      <alignment horizontal="center" vertical="center" shrinkToFit="1"/>
    </xf>
    <xf numFmtId="0" fontId="25" fillId="0" borderId="55" xfId="0" applyFont="1" applyBorder="1" applyAlignment="1">
      <alignment horizontal="center" vertical="center" shrinkToFit="1"/>
    </xf>
    <xf numFmtId="0" fontId="25" fillId="0" borderId="56" xfId="0" applyFont="1" applyBorder="1" applyAlignment="1">
      <alignment horizontal="center" vertical="center" shrinkToFit="1"/>
    </xf>
    <xf numFmtId="0" fontId="19" fillId="0" borderId="55" xfId="0" applyFont="1" applyBorder="1" applyAlignment="1" applyProtection="1">
      <alignment horizontal="center" vertical="center" shrinkToFit="1"/>
      <protection locked="0"/>
    </xf>
    <xf numFmtId="0" fontId="19" fillId="0" borderId="56" xfId="0" applyFont="1" applyBorder="1" applyAlignment="1" applyProtection="1">
      <alignment horizontal="center" vertical="center" shrinkToFit="1"/>
      <protection locked="0"/>
    </xf>
    <xf numFmtId="0" fontId="25" fillId="0" borderId="58" xfId="0" applyFont="1" applyBorder="1" applyAlignment="1">
      <alignment horizontal="center" vertical="center" shrinkToFit="1"/>
    </xf>
    <xf numFmtId="0" fontId="25" fillId="0" borderId="59" xfId="0" applyFont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2" xr:uid="{00000000-0005-0000-0000-000002000000}"/>
    <cellStyle name="標準_Sheet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47624</xdr:rowOff>
    </xdr:from>
    <xdr:to>
      <xdr:col>17</xdr:col>
      <xdr:colOff>123825</xdr:colOff>
      <xdr:row>17</xdr:row>
      <xdr:rowOff>209549</xdr:rowOff>
    </xdr:to>
    <xdr:sp macro="" textlink="">
      <xdr:nvSpPr>
        <xdr:cNvPr id="9" name="小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61950" y="5133974"/>
          <a:ext cx="14049375" cy="962025"/>
        </a:xfrm>
        <a:prstGeom prst="doubleWave">
          <a:avLst/>
        </a:prstGeom>
        <a:solidFill>
          <a:schemeClr val="bg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447675</xdr:colOff>
      <xdr:row>3</xdr:row>
      <xdr:rowOff>238125</xdr:rowOff>
    </xdr:from>
    <xdr:to>
      <xdr:col>17</xdr:col>
      <xdr:colOff>190500</xdr:colOff>
      <xdr:row>5</xdr:row>
      <xdr:rowOff>66675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820150" y="1952625"/>
          <a:ext cx="5657850" cy="438150"/>
        </a:xfrm>
        <a:prstGeom prst="roundRect">
          <a:avLst/>
        </a:prstGeom>
        <a:noFill/>
        <a:ln>
          <a:solidFill>
            <a:srgbClr val="00B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542925</xdr:colOff>
      <xdr:row>1</xdr:row>
      <xdr:rowOff>352425</xdr:rowOff>
    </xdr:from>
    <xdr:to>
      <xdr:col>12</xdr:col>
      <xdr:colOff>57151</xdr:colOff>
      <xdr:row>1</xdr:row>
      <xdr:rowOff>638175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258050" y="857250"/>
          <a:ext cx="1714501" cy="285750"/>
        </a:xfrm>
        <a:prstGeom prst="borderCallout1">
          <a:avLst>
            <a:gd name="adj1" fmla="val 55114"/>
            <a:gd name="adj2" fmla="val 102359"/>
            <a:gd name="adj3" fmla="val 383712"/>
            <a:gd name="adj4" fmla="val 145912"/>
          </a:avLst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自動計算となってます。</a:t>
          </a:r>
        </a:p>
      </xdr:txBody>
    </xdr:sp>
    <xdr:clientData/>
  </xdr:twoCellAnchor>
  <xdr:twoCellAnchor>
    <xdr:from>
      <xdr:col>16</xdr:col>
      <xdr:colOff>66675</xdr:colOff>
      <xdr:row>4</xdr:row>
      <xdr:rowOff>47626</xdr:rowOff>
    </xdr:from>
    <xdr:to>
      <xdr:col>17</xdr:col>
      <xdr:colOff>47625</xdr:colOff>
      <xdr:row>4</xdr:row>
      <xdr:rowOff>257175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268325" y="2066926"/>
          <a:ext cx="1066800" cy="209549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447675</xdr:colOff>
      <xdr:row>1</xdr:row>
      <xdr:rowOff>171450</xdr:rowOff>
    </xdr:from>
    <xdr:to>
      <xdr:col>15</xdr:col>
      <xdr:colOff>476251</xdr:colOff>
      <xdr:row>1</xdr:row>
      <xdr:rowOff>457200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9363075" y="676275"/>
          <a:ext cx="3228976" cy="285750"/>
        </a:xfrm>
        <a:prstGeom prst="borderCallout1">
          <a:avLst>
            <a:gd name="adj1" fmla="val 55114"/>
            <a:gd name="adj2" fmla="val 102359"/>
            <a:gd name="adj3" fmla="val 470379"/>
            <a:gd name="adj4" fmla="val 1221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金額を確認のうえ振り込みをお願いします。</a:t>
          </a:r>
        </a:p>
      </xdr:txBody>
    </xdr:sp>
    <xdr:clientData/>
  </xdr:twoCellAnchor>
  <xdr:twoCellAnchor>
    <xdr:from>
      <xdr:col>2</xdr:col>
      <xdr:colOff>285750</xdr:colOff>
      <xdr:row>0</xdr:row>
      <xdr:rowOff>485775</xdr:rowOff>
    </xdr:from>
    <xdr:to>
      <xdr:col>7</xdr:col>
      <xdr:colOff>333376</xdr:colOff>
      <xdr:row>1</xdr:row>
      <xdr:rowOff>809625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962025" y="485775"/>
          <a:ext cx="4400551" cy="828675"/>
        </a:xfrm>
        <a:prstGeom prst="borderCallout1">
          <a:avLst>
            <a:gd name="adj1" fmla="val 55114"/>
            <a:gd name="adj2" fmla="val 102359"/>
            <a:gd name="adj3" fmla="val 153102"/>
            <a:gd name="adj4" fmla="val 113313"/>
          </a:avLst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プルダウンより各団体の登録区分を選択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≪一般／大学・高専／高等学校／中学校／ジュニア／支払済み≫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</a:t>
          </a:r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登録申請時、令和６年度団体登録料支払い済みの場合は、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　「支払済み」を選択してくださ。</a:t>
          </a:r>
        </a:p>
      </xdr:txBody>
    </xdr:sp>
    <xdr:clientData/>
  </xdr:twoCellAnchor>
  <xdr:twoCellAnchor>
    <xdr:from>
      <xdr:col>8</xdr:col>
      <xdr:colOff>38100</xdr:colOff>
      <xdr:row>3</xdr:row>
      <xdr:rowOff>57149</xdr:rowOff>
    </xdr:from>
    <xdr:to>
      <xdr:col>9</xdr:col>
      <xdr:colOff>742950</xdr:colOff>
      <xdr:row>4</xdr:row>
      <xdr:rowOff>247650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895975" y="1771649"/>
          <a:ext cx="1562100" cy="495301"/>
        </a:xfrm>
        <a:prstGeom prst="roundRect">
          <a:avLst>
            <a:gd name="adj" fmla="val 13846"/>
          </a:avLst>
        </a:prstGeom>
        <a:noFill/>
        <a:ln>
          <a:solidFill>
            <a:srgbClr val="00B0F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174734</xdr:colOff>
      <xdr:row>14</xdr:row>
      <xdr:rowOff>9524</xdr:rowOff>
    </xdr:from>
    <xdr:ext cx="892552" cy="1085856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rot="5400000">
          <a:off x="6793207" y="5192526"/>
          <a:ext cx="1085856" cy="89255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4800" b="0" cap="none" spc="0">
              <a:ln w="0"/>
              <a:solidFill>
                <a:schemeClr val="tx1"/>
              </a:solidFill>
              <a:effectLst/>
            </a:rPr>
            <a:t>～</a:t>
          </a:r>
        </a:p>
      </xdr:txBody>
    </xdr:sp>
    <xdr:clientData/>
  </xdr:oneCellAnchor>
  <xdr:twoCellAnchor>
    <xdr:from>
      <xdr:col>6</xdr:col>
      <xdr:colOff>47626</xdr:colOff>
      <xdr:row>7</xdr:row>
      <xdr:rowOff>276224</xdr:rowOff>
    </xdr:from>
    <xdr:to>
      <xdr:col>6</xdr:col>
      <xdr:colOff>676276</xdr:colOff>
      <xdr:row>22</xdr:row>
      <xdr:rowOff>133349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362451" y="3419474"/>
          <a:ext cx="628650" cy="3933825"/>
        </a:xfrm>
        <a:prstGeom prst="roundRect">
          <a:avLst/>
        </a:prstGeom>
        <a:noFill/>
        <a:ln>
          <a:solidFill>
            <a:srgbClr val="00B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47625</xdr:colOff>
      <xdr:row>13</xdr:row>
      <xdr:rowOff>57150</xdr:rowOff>
    </xdr:from>
    <xdr:to>
      <xdr:col>10</xdr:col>
      <xdr:colOff>123826</xdr:colOff>
      <xdr:row>14</xdr:row>
      <xdr:rowOff>76200</xdr:rowOff>
    </xdr:to>
    <xdr:sp macro="" textlink="">
      <xdr:nvSpPr>
        <xdr:cNvPr id="11" name="吹き出し: 線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905500" y="4876800"/>
          <a:ext cx="1714501" cy="285750"/>
        </a:xfrm>
        <a:prstGeom prst="borderCallout1">
          <a:avLst>
            <a:gd name="adj1" fmla="val 65114"/>
            <a:gd name="adj2" fmla="val -3196"/>
            <a:gd name="adj3" fmla="val 397045"/>
            <a:gd name="adj4" fmla="val -50755"/>
          </a:avLst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自動計算となってます。</a:t>
          </a:r>
        </a:p>
      </xdr:txBody>
    </xdr:sp>
    <xdr:clientData/>
  </xdr:twoCellAnchor>
  <xdr:twoCellAnchor>
    <xdr:from>
      <xdr:col>12</xdr:col>
      <xdr:colOff>981076</xdr:colOff>
      <xdr:row>7</xdr:row>
      <xdr:rowOff>247649</xdr:rowOff>
    </xdr:from>
    <xdr:to>
      <xdr:col>17</xdr:col>
      <xdr:colOff>85726</xdr:colOff>
      <xdr:row>12</xdr:row>
      <xdr:rowOff>85724</xdr:rowOff>
    </xdr:to>
    <xdr:sp macro="" textlink="">
      <xdr:nvSpPr>
        <xdr:cNvPr id="12" name="四角形: 角を丸くする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9896476" y="3390899"/>
          <a:ext cx="4476750" cy="1247775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371475</xdr:colOff>
      <xdr:row>15</xdr:row>
      <xdr:rowOff>47625</xdr:rowOff>
    </xdr:from>
    <xdr:to>
      <xdr:col>12</xdr:col>
      <xdr:colOff>981075</xdr:colOff>
      <xdr:row>18</xdr:row>
      <xdr:rowOff>247650</xdr:rowOff>
    </xdr:to>
    <xdr:sp macro="" textlink="">
      <xdr:nvSpPr>
        <xdr:cNvPr id="13" name="吹き出し: 線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7867650" y="5400675"/>
          <a:ext cx="2028825" cy="1000125"/>
        </a:xfrm>
        <a:prstGeom prst="borderCallout1">
          <a:avLst>
            <a:gd name="adj1" fmla="val 55114"/>
            <a:gd name="adj2" fmla="val 102359"/>
            <a:gd name="adj3" fmla="val -68922"/>
            <a:gd name="adj4" fmla="val 132798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個人住所でお願いします。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審判資格を持ってる方においては、個人宛にお知らせが行く為、住所が異なると更新等のお知らせが届かなくなります。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23"/>
  <sheetViews>
    <sheetView showZeros="0" view="pageBreakPreview" zoomScaleNormal="100" zoomScaleSheetLayoutView="100" workbookViewId="0">
      <selection activeCell="G4" sqref="G4:H5"/>
    </sheetView>
  </sheetViews>
  <sheetFormatPr defaultColWidth="9" defaultRowHeight="21" customHeight="1"/>
  <cols>
    <col min="1" max="1" width="4.625" style="2" customWidth="1"/>
    <col min="2" max="2" width="4.25" style="10" customWidth="1"/>
    <col min="3" max="3" width="8.125" style="10" customWidth="1"/>
    <col min="4" max="4" width="19.75" style="3" customWidth="1"/>
    <col min="5" max="5" width="7.5" style="2" bestFit="1" customWidth="1"/>
    <col min="6" max="6" width="12.375" style="2" customWidth="1"/>
    <col min="7" max="7" width="9.375" style="2" customWidth="1"/>
    <col min="8" max="8" width="10.875" style="2" customWidth="1"/>
    <col min="9" max="9" width="11.25" style="1" customWidth="1"/>
    <col min="10" max="10" width="10.25" style="2" customWidth="1"/>
    <col min="11" max="11" width="11.5" style="1" customWidth="1"/>
    <col min="12" max="12" width="7.125" style="9" bestFit="1" customWidth="1"/>
    <col min="13" max="13" width="13.5" style="2" customWidth="1"/>
    <col min="14" max="17" width="14.25" style="2" customWidth="1"/>
    <col min="18" max="18" width="3.875" style="2" customWidth="1"/>
    <col min="19" max="19" width="13.625" style="2" customWidth="1"/>
    <col min="20" max="20" width="13.125" style="2" customWidth="1"/>
    <col min="21" max="21" width="13.25" style="2" customWidth="1"/>
    <col min="22" max="22" width="17.125" style="2" bestFit="1" customWidth="1"/>
    <col min="23" max="52" width="9.125" style="2" customWidth="1"/>
    <col min="53" max="53" width="2.875" style="2" customWidth="1"/>
    <col min="54" max="59" width="9.125" style="2" customWidth="1"/>
    <col min="60" max="16384" width="9" style="2"/>
  </cols>
  <sheetData>
    <row r="1" spans="2:23" ht="39.75" customHeight="1">
      <c r="B1" s="132" t="s">
        <v>111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</row>
    <row r="2" spans="2:23" ht="71.25" customHeight="1" thickBot="1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2:23" ht="24" customHeight="1">
      <c r="B3" s="23"/>
      <c r="C3" s="133" t="s">
        <v>44</v>
      </c>
      <c r="D3" s="134"/>
      <c r="E3" s="133" t="s">
        <v>42</v>
      </c>
      <c r="F3" s="135"/>
      <c r="G3" s="136" t="s">
        <v>43</v>
      </c>
      <c r="H3" s="134"/>
      <c r="I3" s="133" t="s">
        <v>75</v>
      </c>
      <c r="J3" s="134"/>
      <c r="K3" s="55"/>
      <c r="L3" s="21"/>
      <c r="M3" s="137" t="s">
        <v>77</v>
      </c>
      <c r="N3" s="155" t="s">
        <v>78</v>
      </c>
      <c r="O3" s="156"/>
      <c r="P3" s="157"/>
      <c r="Q3" s="139" t="s">
        <v>92</v>
      </c>
      <c r="R3" s="12"/>
      <c r="S3" s="12"/>
    </row>
    <row r="4" spans="2:23" ht="24" customHeight="1">
      <c r="B4" s="23"/>
      <c r="C4" s="141">
        <f>'申請書 '!B2:G4</f>
        <v>0</v>
      </c>
      <c r="D4" s="142"/>
      <c r="E4" s="145">
        <f>'申請書 '!C10:G10</f>
        <v>0</v>
      </c>
      <c r="F4" s="146"/>
      <c r="G4" s="149">
        <f>'申請書 '!C11:G11</f>
        <v>0</v>
      </c>
      <c r="H4" s="150"/>
      <c r="I4" s="153" t="s">
        <v>88</v>
      </c>
      <c r="J4" s="153"/>
      <c r="K4" s="55"/>
      <c r="L4" s="21"/>
      <c r="M4" s="138"/>
      <c r="N4" s="109" t="s">
        <v>106</v>
      </c>
      <c r="O4" s="110" t="s">
        <v>107</v>
      </c>
      <c r="P4" s="60" t="s">
        <v>108</v>
      </c>
      <c r="Q4" s="140"/>
      <c r="R4" s="12"/>
      <c r="S4" s="12"/>
    </row>
    <row r="5" spans="2:23" ht="24" customHeight="1" thickBot="1">
      <c r="B5" s="24"/>
      <c r="C5" s="143"/>
      <c r="D5" s="144"/>
      <c r="E5" s="147"/>
      <c r="F5" s="148"/>
      <c r="G5" s="151"/>
      <c r="H5" s="152"/>
      <c r="I5" s="154"/>
      <c r="J5" s="154"/>
      <c r="K5" s="66"/>
      <c r="L5" s="56"/>
      <c r="M5" s="57">
        <f>IF(OR(I4=V9,I4=V10,I4=V11),W9,W12)</f>
        <v>4000</v>
      </c>
      <c r="N5" s="118">
        <f>SUM(G9:G38)</f>
        <v>3500</v>
      </c>
      <c r="O5" s="120">
        <v>0</v>
      </c>
      <c r="P5" s="119">
        <v>0</v>
      </c>
      <c r="Q5" s="58">
        <f>SUM(M5:P5)</f>
        <v>7500</v>
      </c>
    </row>
    <row r="6" spans="2:23" ht="37.5" customHeight="1">
      <c r="B6" s="122" t="s">
        <v>94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</row>
    <row r="7" spans="2:23" ht="27" customHeight="1">
      <c r="B7" s="128" t="s">
        <v>1</v>
      </c>
      <c r="C7" s="129" t="s">
        <v>81</v>
      </c>
      <c r="D7" s="130" t="s">
        <v>89</v>
      </c>
      <c r="E7" s="131" t="s">
        <v>60</v>
      </c>
      <c r="F7" s="124" t="s">
        <v>35</v>
      </c>
      <c r="G7" s="123" t="s">
        <v>91</v>
      </c>
      <c r="H7" s="125" t="s">
        <v>4</v>
      </c>
      <c r="I7" s="125"/>
      <c r="J7" s="125" t="s">
        <v>5</v>
      </c>
      <c r="K7" s="125"/>
      <c r="L7" s="126" t="s">
        <v>6</v>
      </c>
      <c r="M7" s="65" t="s">
        <v>7</v>
      </c>
      <c r="N7" s="127" t="s">
        <v>34</v>
      </c>
      <c r="O7" s="124" t="s">
        <v>9</v>
      </c>
      <c r="P7" s="121" t="s">
        <v>36</v>
      </c>
      <c r="Q7" s="121" t="s">
        <v>38</v>
      </c>
    </row>
    <row r="8" spans="2:23" ht="27" customHeight="1">
      <c r="B8" s="128"/>
      <c r="C8" s="129"/>
      <c r="D8" s="130"/>
      <c r="E8" s="125"/>
      <c r="F8" s="124"/>
      <c r="G8" s="124"/>
      <c r="H8" s="65" t="s">
        <v>2</v>
      </c>
      <c r="I8" s="65" t="s">
        <v>3</v>
      </c>
      <c r="J8" s="65" t="s">
        <v>2</v>
      </c>
      <c r="K8" s="65" t="s">
        <v>3</v>
      </c>
      <c r="L8" s="126"/>
      <c r="M8" s="65" t="s">
        <v>8</v>
      </c>
      <c r="N8" s="127"/>
      <c r="O8" s="124"/>
      <c r="P8" s="121"/>
      <c r="Q8" s="121"/>
      <c r="S8" s="19" t="s">
        <v>84</v>
      </c>
      <c r="T8" s="19" t="s">
        <v>85</v>
      </c>
      <c r="U8" s="19" t="s">
        <v>76</v>
      </c>
      <c r="V8" s="19" t="s">
        <v>75</v>
      </c>
      <c r="W8" s="19" t="s">
        <v>76</v>
      </c>
    </row>
    <row r="9" spans="2:23" ht="21" customHeight="1">
      <c r="B9" s="38">
        <v>1</v>
      </c>
      <c r="C9" s="38" t="s">
        <v>39</v>
      </c>
      <c r="D9" s="39" t="s">
        <v>10</v>
      </c>
      <c r="E9" s="38" t="s">
        <v>19</v>
      </c>
      <c r="F9" s="40" t="s">
        <v>22</v>
      </c>
      <c r="G9" s="41">
        <f t="shared" ref="G9:G22" si="0">IF(OR(C9=$S$19,C9=$S$22,C9=$S$23),0,VLOOKUP(F9,$T$9:$U$16,2,FALSE))</f>
        <v>2000</v>
      </c>
      <c r="H9" s="40" t="s">
        <v>11</v>
      </c>
      <c r="I9" s="40" t="s">
        <v>12</v>
      </c>
      <c r="J9" s="40" t="str">
        <f>PHONETIC(H9)</f>
        <v>クルメ</v>
      </c>
      <c r="K9" s="40" t="str">
        <f>PHONETIC(I9)</f>
        <v>イチロウ</v>
      </c>
      <c r="L9" s="42" t="s">
        <v>13</v>
      </c>
      <c r="M9" s="114">
        <v>36526</v>
      </c>
      <c r="N9" s="47" t="s">
        <v>17</v>
      </c>
      <c r="O9" s="40" t="s">
        <v>16</v>
      </c>
      <c r="P9" s="40" t="s">
        <v>18</v>
      </c>
      <c r="Q9" s="48" t="s">
        <v>41</v>
      </c>
      <c r="S9" s="19" t="s">
        <v>13</v>
      </c>
      <c r="T9" s="37" t="s">
        <v>22</v>
      </c>
      <c r="U9" s="22">
        <v>2000</v>
      </c>
      <c r="V9" s="19" t="s">
        <v>88</v>
      </c>
      <c r="W9" s="2">
        <v>4000</v>
      </c>
    </row>
    <row r="10" spans="2:23" ht="21" customHeight="1">
      <c r="B10" s="49">
        <v>2</v>
      </c>
      <c r="C10" s="49" t="s">
        <v>54</v>
      </c>
      <c r="D10" s="26" t="s">
        <v>63</v>
      </c>
      <c r="E10" s="49" t="s">
        <v>20</v>
      </c>
      <c r="F10" s="50" t="s">
        <v>22</v>
      </c>
      <c r="G10" s="51">
        <f t="shared" si="0"/>
        <v>0</v>
      </c>
      <c r="H10" s="50" t="s">
        <v>11</v>
      </c>
      <c r="I10" s="50" t="s">
        <v>64</v>
      </c>
      <c r="J10" s="50" t="s">
        <v>56</v>
      </c>
      <c r="K10" s="50" t="s">
        <v>65</v>
      </c>
      <c r="L10" s="52" t="s">
        <v>13</v>
      </c>
      <c r="M10" s="115">
        <v>36526</v>
      </c>
      <c r="N10" s="53" t="s">
        <v>58</v>
      </c>
      <c r="O10" s="50" t="s">
        <v>16</v>
      </c>
      <c r="P10" s="50" t="s">
        <v>18</v>
      </c>
      <c r="Q10" s="54" t="s">
        <v>59</v>
      </c>
      <c r="S10" s="19" t="s">
        <v>14</v>
      </c>
      <c r="T10" s="37" t="s">
        <v>50</v>
      </c>
      <c r="U10" s="22">
        <v>2000</v>
      </c>
      <c r="V10" s="19" t="s">
        <v>82</v>
      </c>
      <c r="W10" s="2">
        <v>4000</v>
      </c>
    </row>
    <row r="11" spans="2:23" ht="21" customHeight="1">
      <c r="B11" s="38">
        <v>3</v>
      </c>
      <c r="C11" s="38" t="s">
        <v>40</v>
      </c>
      <c r="D11" s="39" t="s">
        <v>66</v>
      </c>
      <c r="E11" s="38" t="s">
        <v>15</v>
      </c>
      <c r="F11" s="40" t="s">
        <v>24</v>
      </c>
      <c r="G11" s="41">
        <f t="shared" si="0"/>
        <v>1500</v>
      </c>
      <c r="H11" s="40" t="s">
        <v>11</v>
      </c>
      <c r="I11" s="40" t="s">
        <v>68</v>
      </c>
      <c r="J11" s="40" t="s">
        <v>56</v>
      </c>
      <c r="K11" s="40" t="s">
        <v>67</v>
      </c>
      <c r="L11" s="42" t="s">
        <v>13</v>
      </c>
      <c r="M11" s="114">
        <v>36526</v>
      </c>
      <c r="N11" s="47" t="s">
        <v>58</v>
      </c>
      <c r="O11" s="40" t="s">
        <v>16</v>
      </c>
      <c r="P11" s="40" t="s">
        <v>18</v>
      </c>
      <c r="Q11" s="48" t="s">
        <v>59</v>
      </c>
      <c r="S11" s="20"/>
      <c r="T11" s="19" t="s">
        <v>61</v>
      </c>
      <c r="U11" s="22">
        <v>2000</v>
      </c>
      <c r="V11" s="19" t="s">
        <v>86</v>
      </c>
      <c r="W11" s="2">
        <v>4000</v>
      </c>
    </row>
    <row r="12" spans="2:23" ht="21" customHeight="1">
      <c r="B12" s="49">
        <v>4</v>
      </c>
      <c r="C12" s="49" t="s">
        <v>51</v>
      </c>
      <c r="D12" s="26"/>
      <c r="E12" s="49"/>
      <c r="F12" s="50" t="s">
        <v>24</v>
      </c>
      <c r="G12" s="51">
        <f t="shared" si="0"/>
        <v>0</v>
      </c>
      <c r="H12" s="50" t="s">
        <v>11</v>
      </c>
      <c r="I12" s="50" t="s">
        <v>55</v>
      </c>
      <c r="J12" s="50" t="s">
        <v>56</v>
      </c>
      <c r="K12" s="50" t="s">
        <v>57</v>
      </c>
      <c r="L12" s="52" t="s">
        <v>14</v>
      </c>
      <c r="M12" s="115">
        <v>36526</v>
      </c>
      <c r="N12" s="53" t="s">
        <v>58</v>
      </c>
      <c r="O12" s="50" t="s">
        <v>16</v>
      </c>
      <c r="P12" s="50" t="s">
        <v>18</v>
      </c>
      <c r="Q12" s="54" t="s">
        <v>59</v>
      </c>
      <c r="S12" s="20" t="s">
        <v>79</v>
      </c>
      <c r="T12" s="37" t="s">
        <v>24</v>
      </c>
      <c r="U12" s="22">
        <v>1500</v>
      </c>
      <c r="V12" s="19" t="s">
        <v>87</v>
      </c>
      <c r="W12" s="2">
        <v>0</v>
      </c>
    </row>
    <row r="13" spans="2:23" ht="21" customHeight="1">
      <c r="B13" s="38">
        <v>5</v>
      </c>
      <c r="C13" s="38"/>
      <c r="D13" s="39"/>
      <c r="E13" s="38"/>
      <c r="F13" s="40"/>
      <c r="G13" s="41">
        <f t="shared" si="0"/>
        <v>0</v>
      </c>
      <c r="H13" s="40"/>
      <c r="I13" s="40"/>
      <c r="J13" s="40"/>
      <c r="K13" s="40"/>
      <c r="L13" s="42"/>
      <c r="M13" s="116"/>
      <c r="N13" s="44"/>
      <c r="O13" s="45"/>
      <c r="P13" s="45"/>
      <c r="Q13" s="45"/>
      <c r="S13" s="19" t="s">
        <v>19</v>
      </c>
      <c r="T13" s="37" t="s">
        <v>25</v>
      </c>
      <c r="U13" s="22">
        <v>1300</v>
      </c>
      <c r="V13" s="19" t="s">
        <v>83</v>
      </c>
      <c r="W13" s="2">
        <v>0</v>
      </c>
    </row>
    <row r="14" spans="2:23" ht="21" customHeight="1">
      <c r="B14" s="49">
        <v>6</v>
      </c>
      <c r="C14" s="25"/>
      <c r="D14" s="26"/>
      <c r="E14" s="25"/>
      <c r="F14" s="50"/>
      <c r="G14" s="34">
        <f t="shared" si="0"/>
        <v>0</v>
      </c>
      <c r="H14" s="50"/>
      <c r="I14" s="50"/>
      <c r="J14" s="50"/>
      <c r="K14" s="50"/>
      <c r="L14" s="52"/>
      <c r="M14" s="117"/>
      <c r="N14" s="31"/>
      <c r="O14" s="32"/>
      <c r="P14" s="32"/>
      <c r="Q14" s="32"/>
      <c r="S14" s="19" t="s">
        <v>20</v>
      </c>
      <c r="T14" s="37" t="s">
        <v>26</v>
      </c>
      <c r="U14" s="22">
        <v>1000</v>
      </c>
      <c r="V14" s="19" t="s">
        <v>93</v>
      </c>
    </row>
    <row r="15" spans="2:23" ht="21" customHeight="1">
      <c r="B15" s="38"/>
      <c r="C15" s="38"/>
      <c r="D15" s="39"/>
      <c r="E15" s="38"/>
      <c r="F15" s="40"/>
      <c r="G15" s="41">
        <f t="shared" si="0"/>
        <v>0</v>
      </c>
      <c r="H15" s="40"/>
      <c r="I15" s="40"/>
      <c r="J15" s="40"/>
      <c r="K15" s="40"/>
      <c r="L15" s="42"/>
      <c r="M15" s="43"/>
      <c r="N15" s="44"/>
      <c r="O15" s="45"/>
      <c r="P15" s="45"/>
      <c r="Q15" s="46"/>
      <c r="S15" s="19" t="s">
        <v>21</v>
      </c>
      <c r="T15" s="37" t="s">
        <v>23</v>
      </c>
      <c r="U15" s="22">
        <v>2000</v>
      </c>
      <c r="V15" s="20"/>
    </row>
    <row r="16" spans="2:23" ht="21" customHeight="1">
      <c r="B16" s="49"/>
      <c r="C16" s="25"/>
      <c r="D16" s="26"/>
      <c r="E16" s="25"/>
      <c r="F16" s="50"/>
      <c r="G16" s="34">
        <f t="shared" si="0"/>
        <v>0</v>
      </c>
      <c r="H16" s="50"/>
      <c r="I16" s="50"/>
      <c r="J16" s="50"/>
      <c r="K16" s="50"/>
      <c r="L16" s="52"/>
      <c r="M16" s="30"/>
      <c r="N16" s="31"/>
      <c r="O16" s="32"/>
      <c r="P16" s="32"/>
      <c r="Q16" s="33"/>
      <c r="S16" s="19" t="s">
        <v>15</v>
      </c>
      <c r="T16" s="19" t="s">
        <v>62</v>
      </c>
      <c r="U16" s="22">
        <v>2000</v>
      </c>
      <c r="V16" s="20"/>
    </row>
    <row r="17" spans="2:22" ht="21" customHeight="1">
      <c r="B17" s="38"/>
      <c r="C17" s="38"/>
      <c r="D17" s="39"/>
      <c r="E17" s="38"/>
      <c r="F17" s="40"/>
      <c r="G17" s="41">
        <f t="shared" si="0"/>
        <v>0</v>
      </c>
      <c r="H17" s="40"/>
      <c r="I17" s="40"/>
      <c r="J17" s="40"/>
      <c r="K17" s="40"/>
      <c r="L17" s="42"/>
      <c r="M17" s="43"/>
      <c r="N17" s="44"/>
      <c r="O17" s="45"/>
      <c r="P17" s="45"/>
      <c r="Q17" s="46"/>
      <c r="S17" s="20"/>
      <c r="T17" s="21"/>
      <c r="U17" s="20"/>
      <c r="V17" s="20"/>
    </row>
    <row r="18" spans="2:22" ht="21" customHeight="1">
      <c r="B18" s="49"/>
      <c r="C18" s="25"/>
      <c r="D18" s="26"/>
      <c r="E18" s="25"/>
      <c r="F18" s="50"/>
      <c r="G18" s="34">
        <f t="shared" si="0"/>
        <v>0</v>
      </c>
      <c r="H18" s="50"/>
      <c r="I18" s="50"/>
      <c r="J18" s="50" t="str">
        <f t="shared" ref="J18:K22" si="1">PHONETIC(H18)</f>
        <v/>
      </c>
      <c r="K18" s="50" t="str">
        <f t="shared" si="1"/>
        <v/>
      </c>
      <c r="L18" s="52"/>
      <c r="M18" s="32"/>
      <c r="N18" s="31"/>
      <c r="O18" s="32"/>
      <c r="P18" s="32"/>
      <c r="Q18" s="33"/>
      <c r="S18" s="20" t="s">
        <v>80</v>
      </c>
      <c r="T18" s="20"/>
      <c r="U18" s="20"/>
      <c r="V18" s="20"/>
    </row>
    <row r="19" spans="2:22" ht="21" customHeight="1">
      <c r="B19" s="38">
        <v>27</v>
      </c>
      <c r="C19" s="38"/>
      <c r="D19" s="39"/>
      <c r="E19" s="38"/>
      <c r="F19" s="40"/>
      <c r="G19" s="41">
        <f t="shared" si="0"/>
        <v>0</v>
      </c>
      <c r="H19" s="40"/>
      <c r="I19" s="40"/>
      <c r="J19" s="40" t="str">
        <f t="shared" si="1"/>
        <v/>
      </c>
      <c r="K19" s="40" t="str">
        <f t="shared" si="1"/>
        <v/>
      </c>
      <c r="L19" s="42"/>
      <c r="M19" s="45"/>
      <c r="N19" s="44"/>
      <c r="O19" s="45"/>
      <c r="P19" s="45"/>
      <c r="Q19" s="46"/>
      <c r="S19" s="19" t="s">
        <v>54</v>
      </c>
      <c r="T19" s="20"/>
      <c r="U19" s="20"/>
      <c r="V19" s="20"/>
    </row>
    <row r="20" spans="2:22" ht="21" customHeight="1">
      <c r="B20" s="49">
        <v>28</v>
      </c>
      <c r="C20" s="25"/>
      <c r="D20" s="26"/>
      <c r="E20" s="25"/>
      <c r="F20" s="50"/>
      <c r="G20" s="34">
        <f t="shared" si="0"/>
        <v>0</v>
      </c>
      <c r="H20" s="50"/>
      <c r="I20" s="50"/>
      <c r="J20" s="50" t="str">
        <f t="shared" si="1"/>
        <v/>
      </c>
      <c r="K20" s="50" t="str">
        <f t="shared" si="1"/>
        <v/>
      </c>
      <c r="L20" s="52"/>
      <c r="M20" s="32"/>
      <c r="N20" s="31"/>
      <c r="O20" s="32"/>
      <c r="P20" s="32"/>
      <c r="Q20" s="33"/>
      <c r="S20" s="37" t="s">
        <v>39</v>
      </c>
      <c r="T20" s="20"/>
      <c r="U20" s="20"/>
      <c r="V20" s="20"/>
    </row>
    <row r="21" spans="2:22" ht="21" customHeight="1">
      <c r="B21" s="38">
        <v>29</v>
      </c>
      <c r="C21" s="38"/>
      <c r="D21" s="39"/>
      <c r="E21" s="38"/>
      <c r="F21" s="40"/>
      <c r="G21" s="41">
        <f t="shared" si="0"/>
        <v>0</v>
      </c>
      <c r="H21" s="40"/>
      <c r="I21" s="40"/>
      <c r="J21" s="40" t="str">
        <f t="shared" si="1"/>
        <v/>
      </c>
      <c r="K21" s="40" t="str">
        <f t="shared" si="1"/>
        <v/>
      </c>
      <c r="L21" s="42"/>
      <c r="M21" s="45"/>
      <c r="N21" s="44"/>
      <c r="O21" s="45"/>
      <c r="P21" s="45"/>
      <c r="Q21" s="46"/>
      <c r="S21" s="37" t="s">
        <v>40</v>
      </c>
      <c r="T21" s="21"/>
      <c r="U21" s="20"/>
      <c r="V21" s="20"/>
    </row>
    <row r="22" spans="2:22" ht="21" customHeight="1">
      <c r="B22" s="49">
        <v>30</v>
      </c>
      <c r="C22" s="25"/>
      <c r="D22" s="26"/>
      <c r="E22" s="25"/>
      <c r="F22" s="50"/>
      <c r="G22" s="34">
        <f t="shared" si="0"/>
        <v>0</v>
      </c>
      <c r="H22" s="50"/>
      <c r="I22" s="50"/>
      <c r="J22" s="50" t="str">
        <f t="shared" si="1"/>
        <v/>
      </c>
      <c r="K22" s="50" t="str">
        <f t="shared" si="1"/>
        <v/>
      </c>
      <c r="L22" s="52"/>
      <c r="M22" s="32"/>
      <c r="N22" s="31"/>
      <c r="O22" s="32"/>
      <c r="P22" s="32"/>
      <c r="Q22" s="33"/>
      <c r="S22" s="37" t="s">
        <v>51</v>
      </c>
      <c r="T22" s="20"/>
      <c r="U22" s="20"/>
      <c r="V22" s="20"/>
    </row>
    <row r="23" spans="2:22" ht="21" customHeight="1">
      <c r="B23" s="24"/>
      <c r="C23" s="24"/>
      <c r="D23" s="27"/>
      <c r="E23" s="36"/>
      <c r="F23" s="21"/>
      <c r="G23" s="35"/>
      <c r="H23" s="20"/>
      <c r="I23" s="19"/>
      <c r="J23" s="20"/>
      <c r="K23" s="19"/>
      <c r="L23" s="29"/>
      <c r="M23" s="20"/>
      <c r="N23" s="20"/>
      <c r="O23" s="20"/>
      <c r="P23" s="20"/>
      <c r="Q23" s="28"/>
      <c r="S23" s="11"/>
    </row>
  </sheetData>
  <sheetProtection algorithmName="SHA-512" hashValue="/xkTdMR/Q54EHKwDou56OXGoYoMXIy7v3LaqmbZjQPeoi7uvWbGoF3dXgR9T2JSHdqSETUs8y45FT9IiYnxNaw==" saltValue="fMIfqz03TgmUmzbg072z5A==" spinCount="100000" sheet="1" objects="1" scenarios="1"/>
  <mergeCells count="26">
    <mergeCell ref="B1:Q1"/>
    <mergeCell ref="C3:D3"/>
    <mergeCell ref="E3:F3"/>
    <mergeCell ref="G3:H3"/>
    <mergeCell ref="I3:J3"/>
    <mergeCell ref="M3:M4"/>
    <mergeCell ref="Q3:Q4"/>
    <mergeCell ref="C4:D5"/>
    <mergeCell ref="E4:F5"/>
    <mergeCell ref="G4:H5"/>
    <mergeCell ref="I4:J5"/>
    <mergeCell ref="N3:P3"/>
    <mergeCell ref="P7:P8"/>
    <mergeCell ref="Q7:Q8"/>
    <mergeCell ref="B6:Q6"/>
    <mergeCell ref="G7:G8"/>
    <mergeCell ref="H7:I7"/>
    <mergeCell ref="J7:K7"/>
    <mergeCell ref="L7:L8"/>
    <mergeCell ref="N7:N8"/>
    <mergeCell ref="O7:O8"/>
    <mergeCell ref="B7:B8"/>
    <mergeCell ref="C7:C8"/>
    <mergeCell ref="D7:D8"/>
    <mergeCell ref="E7:E8"/>
    <mergeCell ref="F7:F8"/>
  </mergeCells>
  <phoneticPr fontId="1"/>
  <dataValidations count="6">
    <dataValidation type="list" allowBlank="1" showInputMessage="1" showErrorMessage="1" sqref="E9:E22" xr:uid="{00000000-0002-0000-0000-000000000000}">
      <formula1>$S$13:$S$18</formula1>
    </dataValidation>
    <dataValidation type="list" allowBlank="1" showInputMessage="1" showErrorMessage="1" sqref="L9:L22" xr:uid="{00000000-0002-0000-0000-000001000000}">
      <formula1>$S$9:$S$11</formula1>
    </dataValidation>
    <dataValidation type="list" allowBlank="1" showInputMessage="1" showErrorMessage="1" sqref="F9:F22" xr:uid="{00000000-0002-0000-0000-000002000000}">
      <formula1>$T$9:$T$17</formula1>
    </dataValidation>
    <dataValidation type="list" allowBlank="1" showInputMessage="1" showErrorMessage="1" sqref="C9:C22" xr:uid="{00000000-0002-0000-0000-000003000000}">
      <formula1>$S$19:$S$23</formula1>
    </dataValidation>
    <dataValidation type="list" allowBlank="1" showInputMessage="1" showErrorMessage="1" sqref="S20:S23" xr:uid="{00000000-0002-0000-0000-000004000000}">
      <formula1>$S$21:$S$23</formula1>
    </dataValidation>
    <dataValidation type="list" allowBlank="1" showInputMessage="1" showErrorMessage="1" sqref="I4" xr:uid="{00000000-0002-0000-0000-000005000000}">
      <formula1>$U$9:$U$15</formula1>
    </dataValidation>
  </dataValidations>
  <printOptions horizontalCentered="1"/>
  <pageMargins left="7.874015748031496E-2" right="7.874015748031496E-2" top="0.47244094488188981" bottom="0.35433070866141736" header="0.31496062992125984" footer="0.31496062992125984"/>
  <pageSetup paperSize="9" scale="78" orientation="landscape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5"/>
  <sheetViews>
    <sheetView view="pageBreakPreview" zoomScaleNormal="100" zoomScaleSheetLayoutView="100" workbookViewId="0">
      <selection activeCell="D23" sqref="D23"/>
    </sheetView>
  </sheetViews>
  <sheetFormatPr defaultColWidth="9" defaultRowHeight="29.25" customHeight="1"/>
  <cols>
    <col min="1" max="1" width="15.75" style="4" customWidth="1"/>
    <col min="2" max="2" width="19.625" style="4" customWidth="1"/>
    <col min="3" max="6" width="10.625" style="4" customWidth="1"/>
    <col min="7" max="7" width="7.125" style="4" customWidth="1"/>
    <col min="8" max="11" width="9" style="4"/>
    <col min="12" max="12" width="17.5" style="4" bestFit="1" customWidth="1"/>
    <col min="13" max="16384" width="9" style="4"/>
  </cols>
  <sheetData>
    <row r="1" spans="1:12" ht="23.25" customHeight="1" thickBot="1">
      <c r="A1" s="198" t="s">
        <v>112</v>
      </c>
      <c r="B1" s="198"/>
      <c r="C1" s="198"/>
      <c r="D1" s="198"/>
      <c r="E1" s="198"/>
      <c r="F1" s="198"/>
      <c r="G1" s="198"/>
    </row>
    <row r="2" spans="1:12" ht="15" customHeight="1">
      <c r="A2" s="199" t="s">
        <v>0</v>
      </c>
      <c r="B2" s="158"/>
      <c r="C2" s="159"/>
      <c r="D2" s="159"/>
      <c r="E2" s="164" t="s">
        <v>90</v>
      </c>
      <c r="F2" s="167"/>
      <c r="G2" s="168"/>
      <c r="L2" s="19" t="s">
        <v>75</v>
      </c>
    </row>
    <row r="3" spans="1:12" ht="15" customHeight="1">
      <c r="A3" s="200"/>
      <c r="B3" s="160"/>
      <c r="C3" s="161"/>
      <c r="D3" s="161"/>
      <c r="E3" s="165"/>
      <c r="F3" s="169"/>
      <c r="G3" s="170"/>
      <c r="L3" s="19" t="s">
        <v>88</v>
      </c>
    </row>
    <row r="4" spans="1:12" ht="15" customHeight="1" thickBot="1">
      <c r="A4" s="201"/>
      <c r="B4" s="162"/>
      <c r="C4" s="163"/>
      <c r="D4" s="163"/>
      <c r="E4" s="166"/>
      <c r="F4" s="171"/>
      <c r="G4" s="172"/>
      <c r="L4" s="19" t="s">
        <v>82</v>
      </c>
    </row>
    <row r="5" spans="1:12" ht="27.95" customHeight="1">
      <c r="A5" s="202" t="s">
        <v>73</v>
      </c>
      <c r="B5" s="63" t="s">
        <v>69</v>
      </c>
      <c r="C5" s="176"/>
      <c r="D5" s="177"/>
      <c r="E5" s="177"/>
      <c r="F5" s="177"/>
      <c r="G5" s="178"/>
      <c r="L5" s="19" t="s">
        <v>86</v>
      </c>
    </row>
    <row r="6" spans="1:12" ht="27.95" customHeight="1">
      <c r="A6" s="200"/>
      <c r="B6" s="15" t="s">
        <v>70</v>
      </c>
      <c r="C6" s="173"/>
      <c r="D6" s="174"/>
      <c r="E6" s="174"/>
      <c r="F6" s="174"/>
      <c r="G6" s="175"/>
      <c r="L6" s="19" t="s">
        <v>87</v>
      </c>
    </row>
    <row r="7" spans="1:12" ht="27.95" customHeight="1">
      <c r="A7" s="200"/>
      <c r="B7" s="15" t="s">
        <v>71</v>
      </c>
      <c r="C7" s="173"/>
      <c r="D7" s="174"/>
      <c r="E7" s="174"/>
      <c r="F7" s="174"/>
      <c r="G7" s="175"/>
      <c r="L7" s="19" t="s">
        <v>83</v>
      </c>
    </row>
    <row r="8" spans="1:12" ht="15.75">
      <c r="A8" s="200"/>
      <c r="B8" s="165" t="s">
        <v>27</v>
      </c>
      <c r="C8" s="203" t="s">
        <v>37</v>
      </c>
      <c r="D8" s="204"/>
      <c r="E8" s="204"/>
      <c r="F8" s="204"/>
      <c r="G8" s="205"/>
    </row>
    <row r="9" spans="1:12" ht="27.95" customHeight="1" thickBot="1">
      <c r="A9" s="201"/>
      <c r="B9" s="166"/>
      <c r="C9" s="203"/>
      <c r="D9" s="204"/>
      <c r="E9" s="204"/>
      <c r="F9" s="204"/>
      <c r="G9" s="205"/>
    </row>
    <row r="10" spans="1:12" ht="27.95" customHeight="1">
      <c r="A10" s="202" t="s">
        <v>99</v>
      </c>
      <c r="B10" s="16" t="s">
        <v>69</v>
      </c>
      <c r="C10" s="176"/>
      <c r="D10" s="177"/>
      <c r="E10" s="177"/>
      <c r="F10" s="177"/>
      <c r="G10" s="178"/>
    </row>
    <row r="11" spans="1:12" ht="27.95" customHeight="1">
      <c r="A11" s="206"/>
      <c r="B11" s="15" t="s">
        <v>70</v>
      </c>
      <c r="C11" s="173"/>
      <c r="D11" s="174"/>
      <c r="E11" s="174"/>
      <c r="F11" s="174"/>
      <c r="G11" s="175"/>
    </row>
    <row r="12" spans="1:12" ht="27.95" customHeight="1">
      <c r="A12" s="206"/>
      <c r="B12" s="15" t="s">
        <v>71</v>
      </c>
      <c r="C12" s="173"/>
      <c r="D12" s="174"/>
      <c r="E12" s="174"/>
      <c r="F12" s="174"/>
      <c r="G12" s="175"/>
    </row>
    <row r="13" spans="1:12" ht="15.75">
      <c r="A13" s="206"/>
      <c r="B13" s="165" t="s">
        <v>27</v>
      </c>
      <c r="C13" s="203" t="s">
        <v>28</v>
      </c>
      <c r="D13" s="204"/>
      <c r="E13" s="204"/>
      <c r="F13" s="204"/>
      <c r="G13" s="205"/>
    </row>
    <row r="14" spans="1:12" ht="27.95" customHeight="1" thickBot="1">
      <c r="A14" s="207"/>
      <c r="B14" s="166"/>
      <c r="C14" s="208"/>
      <c r="D14" s="209"/>
      <c r="E14" s="209"/>
      <c r="F14" s="209"/>
      <c r="G14" s="210"/>
    </row>
    <row r="15" spans="1:12" ht="27.95" customHeight="1">
      <c r="A15" s="202" t="s">
        <v>113</v>
      </c>
      <c r="B15" s="62" t="s">
        <v>69</v>
      </c>
      <c r="C15" s="176"/>
      <c r="D15" s="177"/>
      <c r="E15" s="177"/>
      <c r="F15" s="177"/>
      <c r="G15" s="178"/>
    </row>
    <row r="16" spans="1:12" ht="27.95" customHeight="1">
      <c r="A16" s="200"/>
      <c r="B16" s="17" t="s">
        <v>70</v>
      </c>
      <c r="C16" s="190"/>
      <c r="D16" s="191"/>
      <c r="E16" s="191"/>
      <c r="F16" s="191"/>
      <c r="G16" s="192"/>
    </row>
    <row r="17" spans="1:7" ht="27.95" customHeight="1">
      <c r="A17" s="200"/>
      <c r="B17" s="15" t="s">
        <v>71</v>
      </c>
      <c r="C17" s="173"/>
      <c r="D17" s="174"/>
      <c r="E17" s="174"/>
      <c r="F17" s="174"/>
      <c r="G17" s="175"/>
    </row>
    <row r="18" spans="1:7" ht="15.75">
      <c r="A18" s="200"/>
      <c r="B18" s="165" t="s">
        <v>29</v>
      </c>
      <c r="C18" s="193" t="s">
        <v>28</v>
      </c>
      <c r="D18" s="194"/>
      <c r="E18" s="194"/>
      <c r="F18" s="194"/>
      <c r="G18" s="195"/>
    </row>
    <row r="19" spans="1:7" ht="27.95" customHeight="1" thickBot="1">
      <c r="A19" s="201"/>
      <c r="B19" s="166"/>
      <c r="C19" s="211"/>
      <c r="D19" s="212"/>
      <c r="E19" s="212"/>
      <c r="F19" s="212"/>
      <c r="G19" s="213"/>
    </row>
    <row r="20" spans="1:7" ht="27.95" customHeight="1" thickBot="1">
      <c r="A20" s="180" t="s">
        <v>30</v>
      </c>
      <c r="B20" s="181"/>
      <c r="C20" s="182"/>
      <c r="D20" s="183"/>
      <c r="E20" s="183"/>
      <c r="F20" s="183"/>
      <c r="G20" s="184"/>
    </row>
    <row r="21" spans="1:7" ht="27.95" customHeight="1" thickBot="1">
      <c r="A21" s="185" t="s">
        <v>31</v>
      </c>
      <c r="B21" s="186"/>
      <c r="C21" s="187"/>
      <c r="D21" s="188"/>
      <c r="E21" s="188"/>
      <c r="F21" s="188"/>
      <c r="G21" s="189"/>
    </row>
    <row r="22" spans="1:7" ht="23.25" customHeight="1">
      <c r="A22" s="179" t="s">
        <v>33</v>
      </c>
      <c r="B22" s="179"/>
      <c r="C22" s="179"/>
      <c r="D22" s="179"/>
      <c r="E22" s="179"/>
      <c r="F22" s="179"/>
      <c r="G22" s="179"/>
    </row>
    <row r="23" spans="1:7" ht="19.5" customHeight="1">
      <c r="A23" s="14" t="s">
        <v>52</v>
      </c>
      <c r="B23" s="18"/>
      <c r="C23" s="18"/>
      <c r="D23" s="18"/>
      <c r="E23" s="18"/>
      <c r="F23" s="18"/>
      <c r="G23" s="14"/>
    </row>
    <row r="24" spans="1:7" ht="19.5" customHeight="1">
      <c r="A24" s="64" t="s">
        <v>74</v>
      </c>
      <c r="B24" s="64"/>
      <c r="C24" s="64"/>
      <c r="D24" s="64"/>
      <c r="E24" s="64"/>
      <c r="F24" s="64"/>
      <c r="G24" s="64"/>
    </row>
    <row r="25" spans="1:7" ht="23.25" customHeight="1">
      <c r="A25" s="64"/>
      <c r="B25" s="64"/>
      <c r="C25" s="64"/>
      <c r="D25" s="64"/>
      <c r="E25" s="196" t="s">
        <v>114</v>
      </c>
      <c r="F25" s="196"/>
      <c r="G25" s="196"/>
    </row>
    <row r="26" spans="1:7" ht="23.25" customHeight="1">
      <c r="A26" s="179" t="s">
        <v>72</v>
      </c>
      <c r="B26" s="179"/>
      <c r="C26" s="179"/>
      <c r="D26" s="179"/>
      <c r="E26" s="18"/>
      <c r="F26" s="18"/>
      <c r="G26" s="18"/>
    </row>
    <row r="27" spans="1:7" ht="15" customHeight="1">
      <c r="A27" s="8"/>
      <c r="B27" s="8"/>
      <c r="C27" s="8"/>
      <c r="D27" s="8"/>
      <c r="E27" s="5"/>
      <c r="F27" s="5"/>
      <c r="G27" s="5"/>
    </row>
    <row r="28" spans="1:7" ht="23.25" customHeight="1">
      <c r="A28" s="197" t="s">
        <v>109</v>
      </c>
      <c r="B28" s="197"/>
      <c r="C28" s="197"/>
      <c r="D28" s="197"/>
      <c r="E28" s="197"/>
      <c r="F28" s="197"/>
      <c r="G28" s="197"/>
    </row>
    <row r="29" spans="1:7" ht="18.95" customHeight="1">
      <c r="A29" s="4" t="s">
        <v>100</v>
      </c>
      <c r="B29" s="7"/>
      <c r="C29" s="7"/>
      <c r="E29" s="7"/>
    </row>
    <row r="30" spans="1:7" ht="18.95" customHeight="1">
      <c r="A30" s="4" t="s">
        <v>32</v>
      </c>
      <c r="B30" s="13" t="s">
        <v>53</v>
      </c>
      <c r="C30" s="6"/>
      <c r="D30" s="6"/>
      <c r="E30" s="6"/>
    </row>
    <row r="31" spans="1:7" ht="18.95" customHeight="1">
      <c r="B31" s="13" t="s">
        <v>45</v>
      </c>
      <c r="C31" s="6"/>
      <c r="D31" s="6"/>
      <c r="E31" s="6"/>
    </row>
    <row r="32" spans="1:7" ht="18.95" customHeight="1">
      <c r="B32" s="13" t="s">
        <v>46</v>
      </c>
    </row>
    <row r="33" spans="2:2" ht="18.95" customHeight="1">
      <c r="B33" s="14" t="s">
        <v>47</v>
      </c>
    </row>
    <row r="34" spans="2:2" ht="18.95" customHeight="1">
      <c r="B34" s="14" t="s">
        <v>48</v>
      </c>
    </row>
    <row r="35" spans="2:2" ht="18.95" customHeight="1">
      <c r="B35" s="14" t="s">
        <v>49</v>
      </c>
    </row>
  </sheetData>
  <sheetProtection algorithmName="SHA-512" hashValue="UErlh/33zbFWxPnuHSg6M6XznszSvBg3EDbCyjAf5W17+bqmpy7YxwRdSfMsT28brKzuRcS1KBPZ1Gvj9RIuBA==" saltValue="rB30ci0UQcfsfLTE1qvSug==" spinCount="100000" sheet="1" objects="1" scenarios="1"/>
  <mergeCells count="34">
    <mergeCell ref="A28:G28"/>
    <mergeCell ref="A1:G1"/>
    <mergeCell ref="A2:A4"/>
    <mergeCell ref="A5:A9"/>
    <mergeCell ref="B8:B9"/>
    <mergeCell ref="C8:G8"/>
    <mergeCell ref="C9:G9"/>
    <mergeCell ref="A10:A14"/>
    <mergeCell ref="B13:B14"/>
    <mergeCell ref="C13:G13"/>
    <mergeCell ref="C14:G14"/>
    <mergeCell ref="C12:G12"/>
    <mergeCell ref="C7:G7"/>
    <mergeCell ref="A15:A19"/>
    <mergeCell ref="B18:B19"/>
    <mergeCell ref="C19:G19"/>
    <mergeCell ref="C15:G15"/>
    <mergeCell ref="C16:G16"/>
    <mergeCell ref="C17:G17"/>
    <mergeCell ref="C18:G18"/>
    <mergeCell ref="E25:G25"/>
    <mergeCell ref="A26:D26"/>
    <mergeCell ref="A20:B20"/>
    <mergeCell ref="C20:G20"/>
    <mergeCell ref="A21:B21"/>
    <mergeCell ref="C21:G21"/>
    <mergeCell ref="A22:G22"/>
    <mergeCell ref="B2:D4"/>
    <mergeCell ref="E2:E4"/>
    <mergeCell ref="F2:G4"/>
    <mergeCell ref="C11:G11"/>
    <mergeCell ref="C10:G10"/>
    <mergeCell ref="C6:G6"/>
    <mergeCell ref="C5:G5"/>
  </mergeCells>
  <phoneticPr fontId="1"/>
  <dataValidations count="1">
    <dataValidation type="list" allowBlank="1" showInputMessage="1" showErrorMessage="1" sqref="F2:G4" xr:uid="{00000000-0002-0000-0100-000000000000}">
      <formula1>$L$3:$L$7</formula1>
    </dataValidation>
  </dataValidations>
  <printOptions horizontalCentered="1" verticalCentered="1"/>
  <pageMargins left="0.70866141732283472" right="0.51181102362204722" top="0.74803149606299213" bottom="0.74803149606299213" header="0.31496062992125984" footer="0.31496062992125984"/>
  <pageSetup paperSize="9" scale="9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17"/>
  <sheetViews>
    <sheetView showZeros="0" tabSelected="1" view="pageBreakPreview" zoomScale="70" zoomScaleNormal="100" zoomScaleSheetLayoutView="70" workbookViewId="0">
      <selection activeCell="J2" sqref="J2"/>
    </sheetView>
  </sheetViews>
  <sheetFormatPr defaultColWidth="9" defaultRowHeight="21" customHeight="1"/>
  <cols>
    <col min="1" max="1" width="4.25" style="10" customWidth="1"/>
    <col min="2" max="2" width="8.125" style="10" customWidth="1"/>
    <col min="3" max="3" width="19.75" style="3" customWidth="1"/>
    <col min="4" max="4" width="7.5" style="2" bestFit="1" customWidth="1"/>
    <col min="5" max="5" width="12.375" style="2" customWidth="1"/>
    <col min="6" max="6" width="9.375" style="2" customWidth="1"/>
    <col min="7" max="7" width="10.875" style="2" customWidth="1"/>
    <col min="8" max="8" width="11.25" style="1" customWidth="1"/>
    <col min="9" max="9" width="10.25" style="2" customWidth="1"/>
    <col min="10" max="10" width="11.5" style="1" customWidth="1"/>
    <col min="11" max="11" width="7.125" style="9" bestFit="1" customWidth="1"/>
    <col min="12" max="12" width="13.5" style="2" customWidth="1"/>
    <col min="13" max="16" width="14.25" style="2" customWidth="1"/>
    <col min="17" max="17" width="9.125" style="2" customWidth="1"/>
    <col min="18" max="18" width="13.625" style="2" customWidth="1"/>
    <col min="19" max="19" width="13.125" style="2" customWidth="1"/>
    <col min="20" max="20" width="13.25" style="2" customWidth="1"/>
    <col min="21" max="21" width="17.125" style="2" bestFit="1" customWidth="1"/>
    <col min="22" max="51" width="9.125" style="2" customWidth="1"/>
    <col min="52" max="52" width="2.875" style="2" customWidth="1"/>
    <col min="53" max="58" width="9.125" style="2" customWidth="1"/>
    <col min="59" max="16384" width="9" style="2"/>
  </cols>
  <sheetData>
    <row r="1" spans="1:22" ht="21" customHeight="1">
      <c r="A1" s="132" t="s">
        <v>115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22" ht="21" customHeight="1" thickBo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22" ht="24" customHeight="1">
      <c r="A3" s="23"/>
      <c r="B3" s="133" t="s">
        <v>44</v>
      </c>
      <c r="C3" s="134"/>
      <c r="D3" s="261" t="s">
        <v>42</v>
      </c>
      <c r="E3" s="261"/>
      <c r="F3" s="261" t="s">
        <v>43</v>
      </c>
      <c r="G3" s="261"/>
      <c r="H3" s="262" t="s">
        <v>75</v>
      </c>
      <c r="I3" s="263"/>
      <c r="J3" s="55"/>
      <c r="K3" s="21"/>
      <c r="L3" s="258" t="s">
        <v>77</v>
      </c>
      <c r="M3" s="214" t="s">
        <v>78</v>
      </c>
      <c r="N3" s="215"/>
      <c r="O3" s="216"/>
      <c r="P3" s="139" t="s">
        <v>92</v>
      </c>
      <c r="Q3" s="12"/>
      <c r="R3" s="12"/>
    </row>
    <row r="4" spans="1:22" ht="24" customHeight="1">
      <c r="A4" s="24"/>
      <c r="B4" s="217">
        <f>'申請書 '!B2</f>
        <v>0</v>
      </c>
      <c r="C4" s="218"/>
      <c r="D4" s="252">
        <f>'申請書 '!C5</f>
        <v>0</v>
      </c>
      <c r="E4" s="252"/>
      <c r="F4" s="254">
        <f>'申請書 '!C6</f>
        <v>0</v>
      </c>
      <c r="G4" s="254"/>
      <c r="H4" s="256"/>
      <c r="I4" s="256"/>
      <c r="J4" s="70"/>
      <c r="K4" s="56"/>
      <c r="L4" s="259"/>
      <c r="M4" s="109" t="s">
        <v>97</v>
      </c>
      <c r="N4" s="110" t="s">
        <v>98</v>
      </c>
      <c r="O4" s="60" t="s">
        <v>103</v>
      </c>
      <c r="P4" s="140"/>
    </row>
    <row r="5" spans="1:22" ht="24" customHeight="1" thickBot="1">
      <c r="A5" s="24"/>
      <c r="B5" s="143"/>
      <c r="C5" s="144"/>
      <c r="D5" s="253"/>
      <c r="E5" s="253"/>
      <c r="F5" s="255"/>
      <c r="G5" s="255"/>
      <c r="H5" s="257"/>
      <c r="I5" s="257"/>
      <c r="J5" s="70"/>
      <c r="K5" s="56"/>
      <c r="L5" s="57">
        <f>IF(OR(H4=U9,H4=U10,H4=U11),V9,V12)</f>
        <v>0</v>
      </c>
      <c r="M5" s="59">
        <f>SUM(F9:F38)</f>
        <v>0</v>
      </c>
      <c r="N5" s="111">
        <f>O43</f>
        <v>0</v>
      </c>
      <c r="O5" s="61">
        <f>O82</f>
        <v>0</v>
      </c>
      <c r="P5" s="58">
        <f>L5+M5+N5+O5</f>
        <v>0</v>
      </c>
    </row>
    <row r="6" spans="1:22" ht="37.5" customHeight="1" thickBot="1">
      <c r="A6" s="230" t="s">
        <v>94</v>
      </c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</row>
    <row r="7" spans="1:22" ht="27" customHeight="1">
      <c r="A7" s="232" t="s">
        <v>1</v>
      </c>
      <c r="B7" s="234" t="s">
        <v>110</v>
      </c>
      <c r="C7" s="236" t="s">
        <v>89</v>
      </c>
      <c r="D7" s="238" t="s">
        <v>60</v>
      </c>
      <c r="E7" s="240" t="s">
        <v>35</v>
      </c>
      <c r="F7" s="242" t="s">
        <v>91</v>
      </c>
      <c r="G7" s="243" t="s">
        <v>4</v>
      </c>
      <c r="H7" s="243"/>
      <c r="I7" s="243" t="s">
        <v>5</v>
      </c>
      <c r="J7" s="243"/>
      <c r="K7" s="244" t="s">
        <v>6</v>
      </c>
      <c r="L7" s="71" t="s">
        <v>7</v>
      </c>
      <c r="M7" s="246" t="s">
        <v>34</v>
      </c>
      <c r="N7" s="240" t="s">
        <v>9</v>
      </c>
      <c r="O7" s="248" t="s">
        <v>36</v>
      </c>
      <c r="P7" s="250" t="s">
        <v>38</v>
      </c>
    </row>
    <row r="8" spans="1:22" ht="27" customHeight="1" thickBot="1">
      <c r="A8" s="233"/>
      <c r="B8" s="235"/>
      <c r="C8" s="237"/>
      <c r="D8" s="239"/>
      <c r="E8" s="241"/>
      <c r="F8" s="241"/>
      <c r="G8" s="72" t="s">
        <v>2</v>
      </c>
      <c r="H8" s="72" t="s">
        <v>3</v>
      </c>
      <c r="I8" s="72" t="s">
        <v>2</v>
      </c>
      <c r="J8" s="72" t="s">
        <v>3</v>
      </c>
      <c r="K8" s="245"/>
      <c r="L8" s="72" t="s">
        <v>8</v>
      </c>
      <c r="M8" s="247"/>
      <c r="N8" s="241"/>
      <c r="O8" s="249"/>
      <c r="P8" s="251"/>
      <c r="R8" s="19" t="s">
        <v>84</v>
      </c>
      <c r="S8" s="19" t="s">
        <v>85</v>
      </c>
      <c r="T8" s="19" t="s">
        <v>76</v>
      </c>
      <c r="U8" s="19" t="s">
        <v>75</v>
      </c>
      <c r="V8" s="19" t="s">
        <v>76</v>
      </c>
    </row>
    <row r="9" spans="1:22" ht="21" customHeight="1">
      <c r="A9" s="67">
        <v>1</v>
      </c>
      <c r="B9" s="77"/>
      <c r="C9" s="89"/>
      <c r="D9" s="77"/>
      <c r="E9" s="78"/>
      <c r="F9" s="90">
        <f t="shared" ref="F9:F38" si="0">IF(OR(B9=$R$21,B9=$R$22,B9=$R$23),0,VLOOKUP(E9,$S$9:$T$16,2,FALSE))</f>
        <v>0</v>
      </c>
      <c r="G9" s="78"/>
      <c r="H9" s="78"/>
      <c r="I9" s="78" t="str">
        <f t="shared" ref="I9:I17" si="1">PHONETIC(G9)</f>
        <v/>
      </c>
      <c r="J9" s="78" t="str">
        <f t="shared" ref="J9:J17" si="2">PHONETIC(H9)</f>
        <v/>
      </c>
      <c r="K9" s="78"/>
      <c r="L9" s="98"/>
      <c r="M9" s="91"/>
      <c r="N9" s="78"/>
      <c r="O9" s="106"/>
      <c r="P9" s="101"/>
      <c r="R9" s="19" t="s">
        <v>13</v>
      </c>
      <c r="S9" s="37" t="s">
        <v>22</v>
      </c>
      <c r="T9" s="22">
        <v>2000</v>
      </c>
      <c r="U9" s="19" t="s">
        <v>88</v>
      </c>
      <c r="V9" s="2">
        <v>4000</v>
      </c>
    </row>
    <row r="10" spans="1:22" ht="21" customHeight="1">
      <c r="A10" s="68">
        <v>2</v>
      </c>
      <c r="B10" s="79"/>
      <c r="C10" s="92"/>
      <c r="D10" s="79"/>
      <c r="E10" s="80"/>
      <c r="F10" s="93">
        <f t="shared" si="0"/>
        <v>0</v>
      </c>
      <c r="G10" s="80"/>
      <c r="H10" s="80"/>
      <c r="I10" s="80" t="str">
        <f t="shared" si="1"/>
        <v/>
      </c>
      <c r="J10" s="80" t="str">
        <f t="shared" si="2"/>
        <v/>
      </c>
      <c r="K10" s="80"/>
      <c r="L10" s="99"/>
      <c r="M10" s="94"/>
      <c r="N10" s="80"/>
      <c r="O10" s="107"/>
      <c r="P10" s="102"/>
      <c r="R10" s="19" t="s">
        <v>14</v>
      </c>
      <c r="S10" s="37" t="s">
        <v>50</v>
      </c>
      <c r="T10" s="22">
        <v>2000</v>
      </c>
      <c r="U10" s="19" t="s">
        <v>82</v>
      </c>
      <c r="V10" s="2">
        <v>4000</v>
      </c>
    </row>
    <row r="11" spans="1:22" ht="21" customHeight="1">
      <c r="A11" s="69">
        <v>3</v>
      </c>
      <c r="B11" s="81"/>
      <c r="C11" s="95"/>
      <c r="D11" s="81"/>
      <c r="E11" s="82"/>
      <c r="F11" s="96">
        <f t="shared" si="0"/>
        <v>0</v>
      </c>
      <c r="G11" s="82"/>
      <c r="H11" s="82"/>
      <c r="I11" s="82" t="str">
        <f t="shared" si="1"/>
        <v/>
      </c>
      <c r="J11" s="82" t="str">
        <f t="shared" si="2"/>
        <v/>
      </c>
      <c r="K11" s="82"/>
      <c r="L11" s="100"/>
      <c r="M11" s="97"/>
      <c r="N11" s="82"/>
      <c r="O11" s="108"/>
      <c r="P11" s="103"/>
      <c r="R11" s="20"/>
      <c r="S11" s="19" t="s">
        <v>61</v>
      </c>
      <c r="T11" s="22">
        <v>2000</v>
      </c>
      <c r="U11" s="19" t="s">
        <v>86</v>
      </c>
      <c r="V11" s="2">
        <v>4000</v>
      </c>
    </row>
    <row r="12" spans="1:22" ht="21" customHeight="1">
      <c r="A12" s="68">
        <v>4</v>
      </c>
      <c r="B12" s="79"/>
      <c r="C12" s="92"/>
      <c r="D12" s="79"/>
      <c r="E12" s="80"/>
      <c r="F12" s="93">
        <f t="shared" si="0"/>
        <v>0</v>
      </c>
      <c r="G12" s="80"/>
      <c r="H12" s="80"/>
      <c r="I12" s="80" t="str">
        <f t="shared" si="1"/>
        <v/>
      </c>
      <c r="J12" s="80" t="str">
        <f t="shared" si="2"/>
        <v/>
      </c>
      <c r="K12" s="80"/>
      <c r="L12" s="99"/>
      <c r="M12" s="94"/>
      <c r="N12" s="80"/>
      <c r="O12" s="107"/>
      <c r="P12" s="102"/>
      <c r="R12" s="20" t="s">
        <v>79</v>
      </c>
      <c r="S12" s="37" t="s">
        <v>24</v>
      </c>
      <c r="T12" s="22">
        <v>1500</v>
      </c>
      <c r="U12" s="19" t="s">
        <v>87</v>
      </c>
      <c r="V12" s="2">
        <v>0</v>
      </c>
    </row>
    <row r="13" spans="1:22" ht="21" customHeight="1">
      <c r="A13" s="69">
        <v>5</v>
      </c>
      <c r="B13" s="81"/>
      <c r="C13" s="95"/>
      <c r="D13" s="81"/>
      <c r="E13" s="82"/>
      <c r="F13" s="96">
        <f t="shared" si="0"/>
        <v>0</v>
      </c>
      <c r="G13" s="82"/>
      <c r="H13" s="82"/>
      <c r="I13" s="82" t="str">
        <f t="shared" si="1"/>
        <v/>
      </c>
      <c r="J13" s="82" t="str">
        <f t="shared" si="2"/>
        <v/>
      </c>
      <c r="K13" s="82"/>
      <c r="L13" s="100"/>
      <c r="M13" s="97"/>
      <c r="N13" s="82"/>
      <c r="O13" s="108"/>
      <c r="P13" s="103"/>
      <c r="R13" s="19" t="s">
        <v>19</v>
      </c>
      <c r="S13" s="37" t="s">
        <v>25</v>
      </c>
      <c r="T13" s="22">
        <v>1300</v>
      </c>
      <c r="U13" s="19" t="s">
        <v>83</v>
      </c>
      <c r="V13" s="2">
        <v>0</v>
      </c>
    </row>
    <row r="14" spans="1:22" ht="21" customHeight="1">
      <c r="A14" s="68">
        <v>6</v>
      </c>
      <c r="B14" s="79"/>
      <c r="C14" s="92"/>
      <c r="D14" s="79"/>
      <c r="E14" s="80"/>
      <c r="F14" s="93">
        <f t="shared" si="0"/>
        <v>0</v>
      </c>
      <c r="G14" s="80"/>
      <c r="H14" s="80"/>
      <c r="I14" s="80" t="str">
        <f t="shared" si="1"/>
        <v/>
      </c>
      <c r="J14" s="80" t="str">
        <f t="shared" si="2"/>
        <v/>
      </c>
      <c r="K14" s="80"/>
      <c r="L14" s="99"/>
      <c r="M14" s="94"/>
      <c r="N14" s="80"/>
      <c r="O14" s="107"/>
      <c r="P14" s="102"/>
      <c r="R14" s="19" t="s">
        <v>20</v>
      </c>
      <c r="S14" s="37" t="s">
        <v>26</v>
      </c>
      <c r="T14" s="22">
        <v>1000</v>
      </c>
      <c r="U14" s="19" t="s">
        <v>93</v>
      </c>
    </row>
    <row r="15" spans="1:22" ht="21" customHeight="1">
      <c r="A15" s="69">
        <v>7</v>
      </c>
      <c r="B15" s="81"/>
      <c r="C15" s="95"/>
      <c r="D15" s="81"/>
      <c r="E15" s="82"/>
      <c r="F15" s="96">
        <f t="shared" si="0"/>
        <v>0</v>
      </c>
      <c r="G15" s="82"/>
      <c r="H15" s="82"/>
      <c r="I15" s="82" t="str">
        <f t="shared" si="1"/>
        <v/>
      </c>
      <c r="J15" s="82" t="str">
        <f t="shared" si="2"/>
        <v/>
      </c>
      <c r="K15" s="82"/>
      <c r="L15" s="100"/>
      <c r="M15" s="97"/>
      <c r="N15" s="82"/>
      <c r="O15" s="108"/>
      <c r="P15" s="104"/>
      <c r="R15" s="19" t="s">
        <v>21</v>
      </c>
      <c r="S15" s="37" t="s">
        <v>23</v>
      </c>
      <c r="T15" s="22">
        <v>2000</v>
      </c>
      <c r="U15" s="20"/>
    </row>
    <row r="16" spans="1:22" ht="21" customHeight="1">
      <c r="A16" s="68">
        <v>8</v>
      </c>
      <c r="B16" s="79"/>
      <c r="C16" s="92"/>
      <c r="D16" s="79"/>
      <c r="E16" s="80"/>
      <c r="F16" s="93">
        <f t="shared" si="0"/>
        <v>0</v>
      </c>
      <c r="G16" s="80"/>
      <c r="H16" s="80"/>
      <c r="I16" s="80" t="str">
        <f t="shared" si="1"/>
        <v/>
      </c>
      <c r="J16" s="80" t="str">
        <f t="shared" si="2"/>
        <v/>
      </c>
      <c r="K16" s="80"/>
      <c r="L16" s="99"/>
      <c r="M16" s="94"/>
      <c r="N16" s="80"/>
      <c r="O16" s="107"/>
      <c r="P16" s="105"/>
      <c r="R16" s="19" t="s">
        <v>15</v>
      </c>
      <c r="S16" s="19" t="s">
        <v>62</v>
      </c>
      <c r="T16" s="22">
        <v>2000</v>
      </c>
      <c r="U16" s="20"/>
    </row>
    <row r="17" spans="1:21" ht="21" customHeight="1">
      <c r="A17" s="69">
        <v>9</v>
      </c>
      <c r="B17" s="81"/>
      <c r="C17" s="95"/>
      <c r="D17" s="81"/>
      <c r="E17" s="82"/>
      <c r="F17" s="96">
        <f t="shared" si="0"/>
        <v>0</v>
      </c>
      <c r="G17" s="82"/>
      <c r="H17" s="82"/>
      <c r="I17" s="82" t="str">
        <f t="shared" si="1"/>
        <v/>
      </c>
      <c r="J17" s="82" t="str">
        <f t="shared" si="2"/>
        <v/>
      </c>
      <c r="K17" s="82"/>
      <c r="L17" s="100"/>
      <c r="M17" s="97"/>
      <c r="N17" s="82"/>
      <c r="O17" s="108"/>
      <c r="P17" s="104"/>
      <c r="R17" s="20"/>
      <c r="S17" s="21"/>
      <c r="T17" s="20"/>
      <c r="U17" s="20"/>
    </row>
    <row r="18" spans="1:21" ht="21" customHeight="1">
      <c r="A18" s="68">
        <v>10</v>
      </c>
      <c r="B18" s="79"/>
      <c r="C18" s="92"/>
      <c r="D18" s="79"/>
      <c r="E18" s="80"/>
      <c r="F18" s="93">
        <f t="shared" si="0"/>
        <v>0</v>
      </c>
      <c r="G18" s="80"/>
      <c r="H18" s="80"/>
      <c r="I18" s="80" t="str">
        <f t="shared" ref="I18:J38" si="3">PHONETIC(G18)</f>
        <v/>
      </c>
      <c r="J18" s="80" t="str">
        <f t="shared" si="3"/>
        <v/>
      </c>
      <c r="K18" s="80"/>
      <c r="L18" s="99"/>
      <c r="M18" s="94"/>
      <c r="N18" s="80"/>
      <c r="O18" s="107"/>
      <c r="P18" s="105"/>
      <c r="R18" s="20" t="s">
        <v>80</v>
      </c>
      <c r="S18" s="20"/>
      <c r="T18" s="20"/>
      <c r="U18" s="20"/>
    </row>
    <row r="19" spans="1:21" ht="21" customHeight="1">
      <c r="A19" s="69">
        <v>11</v>
      </c>
      <c r="B19" s="81"/>
      <c r="C19" s="95"/>
      <c r="D19" s="81"/>
      <c r="E19" s="82"/>
      <c r="F19" s="96">
        <f t="shared" si="0"/>
        <v>0</v>
      </c>
      <c r="G19" s="82"/>
      <c r="H19" s="82"/>
      <c r="I19" s="82" t="str">
        <f t="shared" si="3"/>
        <v/>
      </c>
      <c r="J19" s="82" t="str">
        <f t="shared" si="3"/>
        <v/>
      </c>
      <c r="K19" s="82"/>
      <c r="L19" s="100"/>
      <c r="M19" s="97"/>
      <c r="N19" s="82"/>
      <c r="O19" s="108"/>
      <c r="P19" s="104"/>
      <c r="R19" s="37" t="s">
        <v>40</v>
      </c>
      <c r="T19" s="20"/>
      <c r="U19" s="20"/>
    </row>
    <row r="20" spans="1:21" ht="21" customHeight="1">
      <c r="A20" s="68">
        <v>12</v>
      </c>
      <c r="B20" s="79"/>
      <c r="C20" s="92"/>
      <c r="D20" s="79"/>
      <c r="E20" s="80"/>
      <c r="F20" s="93">
        <f t="shared" si="0"/>
        <v>0</v>
      </c>
      <c r="G20" s="80"/>
      <c r="H20" s="80"/>
      <c r="I20" s="80" t="str">
        <f t="shared" si="3"/>
        <v/>
      </c>
      <c r="J20" s="80" t="str">
        <f t="shared" si="3"/>
        <v/>
      </c>
      <c r="K20" s="80"/>
      <c r="L20" s="99"/>
      <c r="M20" s="94"/>
      <c r="N20" s="80"/>
      <c r="O20" s="107"/>
      <c r="P20" s="105"/>
      <c r="R20" s="37" t="s">
        <v>39</v>
      </c>
      <c r="S20" s="20"/>
      <c r="T20" s="20"/>
      <c r="U20" s="20"/>
    </row>
    <row r="21" spans="1:21" ht="21" customHeight="1">
      <c r="A21" s="69">
        <v>13</v>
      </c>
      <c r="B21" s="81"/>
      <c r="C21" s="95"/>
      <c r="D21" s="81"/>
      <c r="E21" s="82"/>
      <c r="F21" s="96">
        <f t="shared" si="0"/>
        <v>0</v>
      </c>
      <c r="G21" s="82"/>
      <c r="H21" s="82"/>
      <c r="I21" s="82" t="str">
        <f t="shared" si="3"/>
        <v/>
      </c>
      <c r="J21" s="82" t="str">
        <f t="shared" si="3"/>
        <v/>
      </c>
      <c r="K21" s="82"/>
      <c r="L21" s="100"/>
      <c r="M21" s="97"/>
      <c r="N21" s="82"/>
      <c r="O21" s="108"/>
      <c r="P21" s="104"/>
      <c r="R21" s="19" t="s">
        <v>54</v>
      </c>
      <c r="S21" s="21"/>
      <c r="T21" s="20"/>
      <c r="U21" s="20"/>
    </row>
    <row r="22" spans="1:21" ht="21" customHeight="1">
      <c r="A22" s="68">
        <v>14</v>
      </c>
      <c r="B22" s="79"/>
      <c r="C22" s="92"/>
      <c r="D22" s="79"/>
      <c r="E22" s="80"/>
      <c r="F22" s="93">
        <f t="shared" si="0"/>
        <v>0</v>
      </c>
      <c r="G22" s="80"/>
      <c r="H22" s="80"/>
      <c r="I22" s="80" t="str">
        <f t="shared" si="3"/>
        <v/>
      </c>
      <c r="J22" s="80" t="str">
        <f t="shared" si="3"/>
        <v/>
      </c>
      <c r="K22" s="80"/>
      <c r="L22" s="99"/>
      <c r="M22" s="94"/>
      <c r="N22" s="80"/>
      <c r="O22" s="107"/>
      <c r="P22" s="105"/>
      <c r="R22" s="37" t="s">
        <v>51</v>
      </c>
      <c r="S22" s="20"/>
      <c r="T22" s="20"/>
      <c r="U22" s="20"/>
    </row>
    <row r="23" spans="1:21" ht="21" customHeight="1">
      <c r="A23" s="69">
        <v>15</v>
      </c>
      <c r="B23" s="81"/>
      <c r="C23" s="95"/>
      <c r="D23" s="81"/>
      <c r="E23" s="82"/>
      <c r="F23" s="96">
        <f t="shared" si="0"/>
        <v>0</v>
      </c>
      <c r="G23" s="82"/>
      <c r="H23" s="82"/>
      <c r="I23" s="82" t="str">
        <f t="shared" si="3"/>
        <v/>
      </c>
      <c r="J23" s="82" t="str">
        <f t="shared" si="3"/>
        <v/>
      </c>
      <c r="K23" s="82"/>
      <c r="L23" s="100"/>
      <c r="M23" s="97"/>
      <c r="N23" s="82"/>
      <c r="O23" s="108"/>
      <c r="P23" s="104"/>
      <c r="R23" s="11"/>
    </row>
    <row r="24" spans="1:21" ht="21" customHeight="1">
      <c r="A24" s="68">
        <v>16</v>
      </c>
      <c r="B24" s="79"/>
      <c r="C24" s="92"/>
      <c r="D24" s="79"/>
      <c r="E24" s="80"/>
      <c r="F24" s="93">
        <f t="shared" si="0"/>
        <v>0</v>
      </c>
      <c r="G24" s="80"/>
      <c r="H24" s="80"/>
      <c r="I24" s="80" t="str">
        <f t="shared" si="3"/>
        <v/>
      </c>
      <c r="J24" s="80" t="str">
        <f t="shared" si="3"/>
        <v/>
      </c>
      <c r="K24" s="80"/>
      <c r="L24" s="99"/>
      <c r="M24" s="94"/>
      <c r="N24" s="80"/>
      <c r="O24" s="107"/>
      <c r="P24" s="105"/>
    </row>
    <row r="25" spans="1:21" ht="21" customHeight="1">
      <c r="A25" s="69">
        <v>17</v>
      </c>
      <c r="B25" s="81"/>
      <c r="C25" s="95"/>
      <c r="D25" s="81"/>
      <c r="E25" s="82"/>
      <c r="F25" s="96">
        <f t="shared" si="0"/>
        <v>0</v>
      </c>
      <c r="G25" s="82"/>
      <c r="H25" s="82"/>
      <c r="I25" s="82" t="str">
        <f t="shared" si="3"/>
        <v/>
      </c>
      <c r="J25" s="82" t="str">
        <f t="shared" si="3"/>
        <v/>
      </c>
      <c r="K25" s="82"/>
      <c r="L25" s="100"/>
      <c r="M25" s="97"/>
      <c r="N25" s="82"/>
      <c r="O25" s="108"/>
      <c r="P25" s="104"/>
    </row>
    <row r="26" spans="1:21" ht="21" customHeight="1">
      <c r="A26" s="68">
        <v>18</v>
      </c>
      <c r="B26" s="79"/>
      <c r="C26" s="92"/>
      <c r="D26" s="79"/>
      <c r="E26" s="80"/>
      <c r="F26" s="93">
        <f t="shared" si="0"/>
        <v>0</v>
      </c>
      <c r="G26" s="80"/>
      <c r="H26" s="80"/>
      <c r="I26" s="80" t="str">
        <f t="shared" si="3"/>
        <v/>
      </c>
      <c r="J26" s="80" t="str">
        <f t="shared" si="3"/>
        <v/>
      </c>
      <c r="K26" s="80"/>
      <c r="L26" s="99"/>
      <c r="M26" s="94"/>
      <c r="N26" s="80"/>
      <c r="O26" s="107"/>
      <c r="P26" s="105"/>
    </row>
    <row r="27" spans="1:21" ht="21" customHeight="1">
      <c r="A27" s="69">
        <v>19</v>
      </c>
      <c r="B27" s="81"/>
      <c r="C27" s="95"/>
      <c r="D27" s="81"/>
      <c r="E27" s="82"/>
      <c r="F27" s="96">
        <f t="shared" si="0"/>
        <v>0</v>
      </c>
      <c r="G27" s="82"/>
      <c r="H27" s="82"/>
      <c r="I27" s="82" t="str">
        <f t="shared" si="3"/>
        <v/>
      </c>
      <c r="J27" s="82" t="str">
        <f t="shared" si="3"/>
        <v/>
      </c>
      <c r="K27" s="82"/>
      <c r="L27" s="100"/>
      <c r="M27" s="97"/>
      <c r="N27" s="82"/>
      <c r="O27" s="108"/>
      <c r="P27" s="104"/>
    </row>
    <row r="28" spans="1:21" ht="21" customHeight="1">
      <c r="A28" s="68">
        <v>20</v>
      </c>
      <c r="B28" s="79"/>
      <c r="C28" s="92"/>
      <c r="D28" s="79"/>
      <c r="E28" s="80"/>
      <c r="F28" s="93">
        <f t="shared" si="0"/>
        <v>0</v>
      </c>
      <c r="G28" s="80"/>
      <c r="H28" s="80"/>
      <c r="I28" s="80" t="str">
        <f t="shared" si="3"/>
        <v/>
      </c>
      <c r="J28" s="80" t="str">
        <f t="shared" si="3"/>
        <v/>
      </c>
      <c r="K28" s="80"/>
      <c r="L28" s="99"/>
      <c r="M28" s="94"/>
      <c r="N28" s="80"/>
      <c r="O28" s="107"/>
      <c r="P28" s="105"/>
    </row>
    <row r="29" spans="1:21" ht="21" customHeight="1">
      <c r="A29" s="69">
        <v>21</v>
      </c>
      <c r="B29" s="81"/>
      <c r="C29" s="95"/>
      <c r="D29" s="81"/>
      <c r="E29" s="82"/>
      <c r="F29" s="96">
        <f t="shared" si="0"/>
        <v>0</v>
      </c>
      <c r="G29" s="82"/>
      <c r="H29" s="82"/>
      <c r="I29" s="82" t="str">
        <f t="shared" si="3"/>
        <v/>
      </c>
      <c r="J29" s="82" t="str">
        <f t="shared" si="3"/>
        <v/>
      </c>
      <c r="K29" s="82"/>
      <c r="L29" s="100"/>
      <c r="M29" s="97"/>
      <c r="N29" s="82"/>
      <c r="O29" s="108"/>
      <c r="P29" s="104"/>
    </row>
    <row r="30" spans="1:21" ht="18.75" customHeight="1">
      <c r="A30" s="68">
        <v>22</v>
      </c>
      <c r="B30" s="79"/>
      <c r="C30" s="92"/>
      <c r="D30" s="79"/>
      <c r="E30" s="80"/>
      <c r="F30" s="93">
        <f t="shared" si="0"/>
        <v>0</v>
      </c>
      <c r="G30" s="80"/>
      <c r="H30" s="80"/>
      <c r="I30" s="80" t="str">
        <f t="shared" si="3"/>
        <v/>
      </c>
      <c r="J30" s="80" t="str">
        <f t="shared" si="3"/>
        <v/>
      </c>
      <c r="K30" s="80"/>
      <c r="L30" s="99"/>
      <c r="M30" s="94"/>
      <c r="N30" s="80"/>
      <c r="O30" s="107"/>
      <c r="P30" s="105"/>
    </row>
    <row r="31" spans="1:21" ht="18.75" customHeight="1">
      <c r="A31" s="69">
        <v>23</v>
      </c>
      <c r="B31" s="81"/>
      <c r="C31" s="95"/>
      <c r="D31" s="81"/>
      <c r="E31" s="82"/>
      <c r="F31" s="96">
        <f t="shared" si="0"/>
        <v>0</v>
      </c>
      <c r="G31" s="82"/>
      <c r="H31" s="82"/>
      <c r="I31" s="82" t="str">
        <f t="shared" si="3"/>
        <v/>
      </c>
      <c r="J31" s="82" t="str">
        <f t="shared" si="3"/>
        <v/>
      </c>
      <c r="K31" s="82"/>
      <c r="L31" s="100"/>
      <c r="M31" s="97"/>
      <c r="N31" s="82"/>
      <c r="O31" s="108"/>
      <c r="P31" s="104"/>
    </row>
    <row r="32" spans="1:21" ht="18.75" customHeight="1">
      <c r="A32" s="68">
        <v>24</v>
      </c>
      <c r="B32" s="79"/>
      <c r="C32" s="92"/>
      <c r="D32" s="79"/>
      <c r="E32" s="80"/>
      <c r="F32" s="93">
        <f t="shared" si="0"/>
        <v>0</v>
      </c>
      <c r="G32" s="80"/>
      <c r="H32" s="80"/>
      <c r="I32" s="80" t="str">
        <f t="shared" si="3"/>
        <v/>
      </c>
      <c r="J32" s="80" t="str">
        <f t="shared" si="3"/>
        <v/>
      </c>
      <c r="K32" s="80"/>
      <c r="L32" s="99"/>
      <c r="M32" s="94"/>
      <c r="N32" s="80"/>
      <c r="O32" s="107"/>
      <c r="P32" s="105"/>
    </row>
    <row r="33" spans="1:22" ht="18.75" customHeight="1">
      <c r="A33" s="69">
        <v>25</v>
      </c>
      <c r="B33" s="81"/>
      <c r="C33" s="95"/>
      <c r="D33" s="81"/>
      <c r="E33" s="82"/>
      <c r="F33" s="96">
        <f t="shared" si="0"/>
        <v>0</v>
      </c>
      <c r="G33" s="82"/>
      <c r="H33" s="82"/>
      <c r="I33" s="82" t="str">
        <f t="shared" si="3"/>
        <v/>
      </c>
      <c r="J33" s="82" t="str">
        <f t="shared" si="3"/>
        <v/>
      </c>
      <c r="K33" s="82"/>
      <c r="L33" s="100"/>
      <c r="M33" s="97"/>
      <c r="N33" s="82"/>
      <c r="O33" s="108"/>
      <c r="P33" s="104"/>
    </row>
    <row r="34" spans="1:22" ht="18.75" customHeight="1">
      <c r="A34" s="68">
        <v>26</v>
      </c>
      <c r="B34" s="79"/>
      <c r="C34" s="92"/>
      <c r="D34" s="79"/>
      <c r="E34" s="80"/>
      <c r="F34" s="93">
        <f t="shared" si="0"/>
        <v>0</v>
      </c>
      <c r="G34" s="80"/>
      <c r="H34" s="80"/>
      <c r="I34" s="80" t="str">
        <f t="shared" si="3"/>
        <v/>
      </c>
      <c r="J34" s="80" t="str">
        <f t="shared" si="3"/>
        <v/>
      </c>
      <c r="K34" s="80"/>
      <c r="L34" s="99"/>
      <c r="M34" s="94"/>
      <c r="N34" s="80"/>
      <c r="O34" s="107"/>
      <c r="P34" s="105"/>
    </row>
    <row r="35" spans="1:22" ht="18.75" customHeight="1">
      <c r="A35" s="69">
        <v>27</v>
      </c>
      <c r="B35" s="81"/>
      <c r="C35" s="95"/>
      <c r="D35" s="81"/>
      <c r="E35" s="82"/>
      <c r="F35" s="96">
        <f t="shared" si="0"/>
        <v>0</v>
      </c>
      <c r="G35" s="82"/>
      <c r="H35" s="82"/>
      <c r="I35" s="82" t="str">
        <f t="shared" si="3"/>
        <v/>
      </c>
      <c r="J35" s="82" t="str">
        <f t="shared" si="3"/>
        <v/>
      </c>
      <c r="K35" s="82"/>
      <c r="L35" s="100"/>
      <c r="M35" s="97"/>
      <c r="N35" s="82"/>
      <c r="O35" s="108"/>
      <c r="P35" s="104"/>
    </row>
    <row r="36" spans="1:22" ht="18.75" customHeight="1">
      <c r="A36" s="68">
        <v>28</v>
      </c>
      <c r="B36" s="79"/>
      <c r="C36" s="92"/>
      <c r="D36" s="79"/>
      <c r="E36" s="80"/>
      <c r="F36" s="93">
        <f t="shared" si="0"/>
        <v>0</v>
      </c>
      <c r="G36" s="80"/>
      <c r="H36" s="80"/>
      <c r="I36" s="80" t="str">
        <f t="shared" si="3"/>
        <v/>
      </c>
      <c r="J36" s="80" t="str">
        <f t="shared" si="3"/>
        <v/>
      </c>
      <c r="K36" s="80"/>
      <c r="L36" s="99"/>
      <c r="M36" s="94"/>
      <c r="N36" s="80"/>
      <c r="O36" s="107"/>
      <c r="P36" s="105"/>
    </row>
    <row r="37" spans="1:22" ht="18.75" customHeight="1">
      <c r="A37" s="69">
        <v>29</v>
      </c>
      <c r="B37" s="81"/>
      <c r="C37" s="95"/>
      <c r="D37" s="81"/>
      <c r="E37" s="82"/>
      <c r="F37" s="96">
        <f t="shared" si="0"/>
        <v>0</v>
      </c>
      <c r="G37" s="82"/>
      <c r="H37" s="82"/>
      <c r="I37" s="82" t="str">
        <f t="shared" si="3"/>
        <v/>
      </c>
      <c r="J37" s="82" t="str">
        <f t="shared" si="3"/>
        <v/>
      </c>
      <c r="K37" s="82"/>
      <c r="L37" s="100"/>
      <c r="M37" s="97"/>
      <c r="N37" s="82"/>
      <c r="O37" s="108"/>
      <c r="P37" s="104"/>
    </row>
    <row r="38" spans="1:22" ht="18.75" customHeight="1">
      <c r="A38" s="68">
        <v>30</v>
      </c>
      <c r="B38" s="79"/>
      <c r="C38" s="92"/>
      <c r="D38" s="79"/>
      <c r="E38" s="80"/>
      <c r="F38" s="93">
        <f t="shared" si="0"/>
        <v>0</v>
      </c>
      <c r="G38" s="80"/>
      <c r="H38" s="80"/>
      <c r="I38" s="80" t="str">
        <f t="shared" si="3"/>
        <v/>
      </c>
      <c r="J38" s="80" t="str">
        <f t="shared" si="3"/>
        <v/>
      </c>
      <c r="K38" s="80"/>
      <c r="L38" s="99"/>
      <c r="M38" s="94"/>
      <c r="N38" s="80"/>
      <c r="O38" s="107"/>
      <c r="P38" s="105"/>
    </row>
    <row r="39" spans="1:22" ht="21" customHeight="1">
      <c r="A39" s="24"/>
      <c r="B39" s="24"/>
      <c r="C39" s="27"/>
      <c r="D39" s="36"/>
      <c r="E39" s="21"/>
      <c r="F39" s="73"/>
      <c r="G39" s="20"/>
      <c r="H39" s="19"/>
      <c r="I39" s="20"/>
      <c r="J39" s="19"/>
      <c r="K39" s="29"/>
      <c r="L39" s="20"/>
      <c r="M39" s="20"/>
      <c r="N39" s="20"/>
      <c r="O39" s="20"/>
      <c r="P39" s="74"/>
    </row>
    <row r="40" spans="1:22" ht="21" customHeight="1">
      <c r="A40" s="132" t="s">
        <v>104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</row>
    <row r="41" spans="1:22" ht="21" customHeight="1" thickBo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</row>
    <row r="42" spans="1:22" ht="21" customHeight="1">
      <c r="A42" s="23"/>
      <c r="B42" s="133" t="s">
        <v>95</v>
      </c>
      <c r="C42" s="134"/>
      <c r="D42" s="228"/>
      <c r="E42" s="225"/>
      <c r="F42" s="225"/>
      <c r="G42" s="225"/>
      <c r="H42" s="225"/>
      <c r="I42" s="225"/>
      <c r="J42" s="229"/>
      <c r="K42" s="229"/>
      <c r="L42" s="229"/>
      <c r="M42" s="229"/>
      <c r="N42" s="75"/>
      <c r="O42" s="155" t="s">
        <v>96</v>
      </c>
      <c r="P42" s="157"/>
      <c r="Q42" s="12"/>
      <c r="R42" s="12"/>
    </row>
    <row r="43" spans="1:22" ht="21" customHeight="1">
      <c r="A43" s="23"/>
      <c r="B43" s="217">
        <f>'申請書 '!B2</f>
        <v>0</v>
      </c>
      <c r="C43" s="218"/>
      <c r="D43" s="87"/>
      <c r="E43" s="19"/>
      <c r="F43" s="19"/>
      <c r="G43" s="19"/>
      <c r="H43" s="19"/>
      <c r="I43" s="19"/>
      <c r="J43" s="88"/>
      <c r="K43" s="88"/>
      <c r="L43" s="88"/>
      <c r="M43" s="88"/>
      <c r="N43" s="75"/>
      <c r="O43" s="219">
        <f>SUM(F48:F77)</f>
        <v>0</v>
      </c>
      <c r="P43" s="220"/>
      <c r="Q43" s="12"/>
      <c r="R43" s="12"/>
    </row>
    <row r="44" spans="1:22" ht="20.25" customHeight="1" thickBot="1">
      <c r="A44" s="24"/>
      <c r="B44" s="143"/>
      <c r="C44" s="144"/>
      <c r="D44" s="260"/>
      <c r="E44" s="223"/>
      <c r="F44" s="224"/>
      <c r="G44" s="224"/>
      <c r="H44" s="225"/>
      <c r="I44" s="225"/>
      <c r="J44" s="226"/>
      <c r="K44" s="227"/>
      <c r="L44" s="227"/>
      <c r="M44" s="227"/>
      <c r="N44" s="76"/>
      <c r="O44" s="221"/>
      <c r="P44" s="222"/>
    </row>
    <row r="45" spans="1:22" ht="37.5" customHeight="1" thickBot="1">
      <c r="A45" s="230" t="s">
        <v>94</v>
      </c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</row>
    <row r="46" spans="1:22" ht="26.25" customHeight="1">
      <c r="A46" s="232" t="s">
        <v>1</v>
      </c>
      <c r="B46" s="234" t="s">
        <v>81</v>
      </c>
      <c r="C46" s="236" t="s">
        <v>89</v>
      </c>
      <c r="D46" s="238" t="s">
        <v>60</v>
      </c>
      <c r="E46" s="240" t="s">
        <v>35</v>
      </c>
      <c r="F46" s="242" t="s">
        <v>91</v>
      </c>
      <c r="G46" s="243" t="s">
        <v>4</v>
      </c>
      <c r="H46" s="243"/>
      <c r="I46" s="243" t="s">
        <v>5</v>
      </c>
      <c r="J46" s="243"/>
      <c r="K46" s="244" t="s">
        <v>6</v>
      </c>
      <c r="L46" s="71" t="s">
        <v>7</v>
      </c>
      <c r="M46" s="246" t="s">
        <v>34</v>
      </c>
      <c r="N46" s="240" t="s">
        <v>9</v>
      </c>
      <c r="O46" s="248" t="s">
        <v>36</v>
      </c>
      <c r="P46" s="250" t="s">
        <v>38</v>
      </c>
    </row>
    <row r="47" spans="1:22" ht="26.25" customHeight="1" thickBot="1">
      <c r="A47" s="233"/>
      <c r="B47" s="235"/>
      <c r="C47" s="237"/>
      <c r="D47" s="239"/>
      <c r="E47" s="241"/>
      <c r="F47" s="241"/>
      <c r="G47" s="72" t="s">
        <v>2</v>
      </c>
      <c r="H47" s="72" t="s">
        <v>3</v>
      </c>
      <c r="I47" s="72" t="s">
        <v>2</v>
      </c>
      <c r="J47" s="72" t="s">
        <v>3</v>
      </c>
      <c r="K47" s="245"/>
      <c r="L47" s="72" t="s">
        <v>8</v>
      </c>
      <c r="M47" s="247"/>
      <c r="N47" s="241"/>
      <c r="O47" s="249"/>
      <c r="P47" s="251"/>
      <c r="R47" s="19" t="s">
        <v>84</v>
      </c>
      <c r="S47" s="19" t="s">
        <v>85</v>
      </c>
      <c r="T47" s="19" t="s">
        <v>76</v>
      </c>
      <c r="U47" s="19" t="s">
        <v>75</v>
      </c>
      <c r="V47" s="19" t="s">
        <v>76</v>
      </c>
    </row>
    <row r="48" spans="1:22" ht="21" customHeight="1">
      <c r="A48" s="67">
        <v>31</v>
      </c>
      <c r="B48" s="77"/>
      <c r="C48" s="89"/>
      <c r="D48" s="77"/>
      <c r="E48" s="78"/>
      <c r="F48" s="90">
        <f t="shared" ref="F48:F77" si="4">IF(OR(B48=$R$21,B48=$R$22,B48=$R$23),0,VLOOKUP(E48,$S$9:$T$16,2,FALSE))</f>
        <v>0</v>
      </c>
      <c r="G48" s="78"/>
      <c r="H48" s="78"/>
      <c r="I48" s="82" t="str">
        <f t="shared" ref="I48:I57" si="5">PHONETIC(G48)</f>
        <v/>
      </c>
      <c r="J48" s="82" t="str">
        <f t="shared" ref="J48:J57" si="6">PHONETIC(H48)</f>
        <v/>
      </c>
      <c r="K48" s="78"/>
      <c r="L48" s="98"/>
      <c r="M48" s="91"/>
      <c r="N48" s="78"/>
      <c r="O48" s="106"/>
      <c r="P48" s="101"/>
      <c r="R48" s="19" t="s">
        <v>13</v>
      </c>
      <c r="S48" s="37" t="s">
        <v>22</v>
      </c>
      <c r="T48" s="22">
        <v>2000</v>
      </c>
      <c r="U48" s="19" t="s">
        <v>88</v>
      </c>
      <c r="V48" s="2">
        <v>4000</v>
      </c>
    </row>
    <row r="49" spans="1:22" ht="21" customHeight="1">
      <c r="A49" s="68">
        <v>32</v>
      </c>
      <c r="B49" s="79"/>
      <c r="C49" s="92"/>
      <c r="D49" s="79"/>
      <c r="E49" s="80"/>
      <c r="F49" s="93">
        <f t="shared" si="4"/>
        <v>0</v>
      </c>
      <c r="G49" s="80"/>
      <c r="H49" s="80"/>
      <c r="I49" s="80" t="str">
        <f t="shared" si="5"/>
        <v/>
      </c>
      <c r="J49" s="80" t="str">
        <f t="shared" si="6"/>
        <v/>
      </c>
      <c r="K49" s="80"/>
      <c r="L49" s="99"/>
      <c r="M49" s="94"/>
      <c r="N49" s="80"/>
      <c r="O49" s="107"/>
      <c r="P49" s="102"/>
      <c r="R49" s="19" t="s">
        <v>14</v>
      </c>
      <c r="S49" s="37" t="s">
        <v>50</v>
      </c>
      <c r="T49" s="22">
        <v>2000</v>
      </c>
      <c r="U49" s="19" t="s">
        <v>82</v>
      </c>
      <c r="V49" s="2">
        <v>4000</v>
      </c>
    </row>
    <row r="50" spans="1:22" ht="21" customHeight="1">
      <c r="A50" s="69">
        <v>33</v>
      </c>
      <c r="B50" s="81"/>
      <c r="C50" s="95"/>
      <c r="D50" s="81"/>
      <c r="E50" s="82"/>
      <c r="F50" s="96">
        <f t="shared" si="4"/>
        <v>0</v>
      </c>
      <c r="G50" s="82"/>
      <c r="H50" s="82"/>
      <c r="I50" s="82" t="str">
        <f t="shared" si="5"/>
        <v/>
      </c>
      <c r="J50" s="82" t="str">
        <f t="shared" si="6"/>
        <v/>
      </c>
      <c r="K50" s="82"/>
      <c r="L50" s="100"/>
      <c r="M50" s="97"/>
      <c r="N50" s="82"/>
      <c r="O50" s="108"/>
      <c r="P50" s="103"/>
      <c r="R50" s="20"/>
      <c r="S50" s="19" t="s">
        <v>61</v>
      </c>
      <c r="T50" s="22">
        <v>2000</v>
      </c>
      <c r="U50" s="19" t="s">
        <v>86</v>
      </c>
      <c r="V50" s="2">
        <v>4000</v>
      </c>
    </row>
    <row r="51" spans="1:22" ht="21" customHeight="1">
      <c r="A51" s="68">
        <v>34</v>
      </c>
      <c r="B51" s="79"/>
      <c r="C51" s="92"/>
      <c r="D51" s="79"/>
      <c r="E51" s="80"/>
      <c r="F51" s="93">
        <f t="shared" si="4"/>
        <v>0</v>
      </c>
      <c r="G51" s="80"/>
      <c r="H51" s="80"/>
      <c r="I51" s="80" t="str">
        <f t="shared" si="5"/>
        <v/>
      </c>
      <c r="J51" s="80" t="str">
        <f t="shared" si="6"/>
        <v/>
      </c>
      <c r="K51" s="80"/>
      <c r="L51" s="99"/>
      <c r="M51" s="94"/>
      <c r="N51" s="80"/>
      <c r="O51" s="107"/>
      <c r="P51" s="102"/>
      <c r="R51" s="20" t="s">
        <v>79</v>
      </c>
      <c r="S51" s="37" t="s">
        <v>24</v>
      </c>
      <c r="T51" s="22">
        <v>1500</v>
      </c>
      <c r="U51" s="19" t="s">
        <v>87</v>
      </c>
      <c r="V51" s="2">
        <v>0</v>
      </c>
    </row>
    <row r="52" spans="1:22" ht="21" customHeight="1">
      <c r="A52" s="69">
        <v>35</v>
      </c>
      <c r="B52" s="81"/>
      <c r="C52" s="95"/>
      <c r="D52" s="81"/>
      <c r="E52" s="82"/>
      <c r="F52" s="96">
        <f t="shared" si="4"/>
        <v>0</v>
      </c>
      <c r="G52" s="82"/>
      <c r="H52" s="82"/>
      <c r="I52" s="82" t="str">
        <f t="shared" si="5"/>
        <v/>
      </c>
      <c r="J52" s="82" t="str">
        <f t="shared" si="6"/>
        <v/>
      </c>
      <c r="K52" s="82"/>
      <c r="L52" s="100"/>
      <c r="M52" s="97"/>
      <c r="N52" s="82"/>
      <c r="O52" s="108"/>
      <c r="P52" s="103"/>
      <c r="R52" s="19" t="s">
        <v>19</v>
      </c>
      <c r="S52" s="37" t="s">
        <v>25</v>
      </c>
      <c r="T52" s="22">
        <v>1300</v>
      </c>
      <c r="U52" s="19" t="s">
        <v>83</v>
      </c>
      <c r="V52" s="2">
        <v>0</v>
      </c>
    </row>
    <row r="53" spans="1:22" ht="21" customHeight="1">
      <c r="A53" s="68">
        <v>36</v>
      </c>
      <c r="B53" s="79"/>
      <c r="C53" s="92"/>
      <c r="D53" s="79"/>
      <c r="E53" s="80"/>
      <c r="F53" s="93">
        <f t="shared" si="4"/>
        <v>0</v>
      </c>
      <c r="G53" s="80"/>
      <c r="H53" s="80"/>
      <c r="I53" s="80" t="str">
        <f t="shared" si="5"/>
        <v/>
      </c>
      <c r="J53" s="80" t="str">
        <f t="shared" si="6"/>
        <v/>
      </c>
      <c r="K53" s="80"/>
      <c r="L53" s="99"/>
      <c r="M53" s="94"/>
      <c r="N53" s="80"/>
      <c r="O53" s="107"/>
      <c r="P53" s="102"/>
      <c r="R53" s="19" t="s">
        <v>20</v>
      </c>
      <c r="S53" s="37" t="s">
        <v>26</v>
      </c>
      <c r="T53" s="22">
        <v>1000</v>
      </c>
      <c r="U53" s="19" t="s">
        <v>93</v>
      </c>
    </row>
    <row r="54" spans="1:22" ht="21" customHeight="1">
      <c r="A54" s="69">
        <v>37</v>
      </c>
      <c r="B54" s="81"/>
      <c r="C54" s="95"/>
      <c r="D54" s="81"/>
      <c r="E54" s="82"/>
      <c r="F54" s="96">
        <f t="shared" si="4"/>
        <v>0</v>
      </c>
      <c r="G54" s="82"/>
      <c r="H54" s="82"/>
      <c r="I54" s="82" t="str">
        <f t="shared" si="5"/>
        <v/>
      </c>
      <c r="J54" s="82" t="str">
        <f t="shared" si="6"/>
        <v/>
      </c>
      <c r="K54" s="82"/>
      <c r="L54" s="100"/>
      <c r="M54" s="97"/>
      <c r="N54" s="82"/>
      <c r="O54" s="108"/>
      <c r="P54" s="104"/>
      <c r="R54" s="19" t="s">
        <v>21</v>
      </c>
      <c r="S54" s="37" t="s">
        <v>23</v>
      </c>
      <c r="T54" s="22">
        <v>2000</v>
      </c>
      <c r="U54" s="20"/>
    </row>
    <row r="55" spans="1:22" ht="21" customHeight="1">
      <c r="A55" s="68">
        <v>38</v>
      </c>
      <c r="B55" s="79"/>
      <c r="C55" s="92"/>
      <c r="D55" s="79"/>
      <c r="E55" s="80"/>
      <c r="F55" s="93">
        <f t="shared" si="4"/>
        <v>0</v>
      </c>
      <c r="G55" s="80"/>
      <c r="H55" s="80"/>
      <c r="I55" s="80" t="str">
        <f t="shared" si="5"/>
        <v/>
      </c>
      <c r="J55" s="80" t="str">
        <f t="shared" si="6"/>
        <v/>
      </c>
      <c r="K55" s="80"/>
      <c r="L55" s="99"/>
      <c r="M55" s="94"/>
      <c r="N55" s="80"/>
      <c r="O55" s="107"/>
      <c r="P55" s="105"/>
      <c r="R55" s="19" t="s">
        <v>15</v>
      </c>
      <c r="S55" s="19" t="s">
        <v>62</v>
      </c>
      <c r="T55" s="22">
        <v>2000</v>
      </c>
      <c r="U55" s="20"/>
    </row>
    <row r="56" spans="1:22" ht="21" customHeight="1">
      <c r="A56" s="69">
        <v>39</v>
      </c>
      <c r="B56" s="81"/>
      <c r="C56" s="95"/>
      <c r="D56" s="81"/>
      <c r="E56" s="82"/>
      <c r="F56" s="96">
        <f t="shared" si="4"/>
        <v>0</v>
      </c>
      <c r="G56" s="82"/>
      <c r="H56" s="82"/>
      <c r="I56" s="82" t="str">
        <f t="shared" si="5"/>
        <v/>
      </c>
      <c r="J56" s="82" t="str">
        <f t="shared" si="6"/>
        <v/>
      </c>
      <c r="K56" s="82"/>
      <c r="L56" s="100"/>
      <c r="M56" s="97"/>
      <c r="N56" s="82"/>
      <c r="O56" s="108"/>
      <c r="P56" s="104"/>
      <c r="R56" s="20"/>
      <c r="S56" s="21"/>
      <c r="T56" s="20"/>
      <c r="U56" s="20"/>
    </row>
    <row r="57" spans="1:22" ht="21" customHeight="1">
      <c r="A57" s="68">
        <v>40</v>
      </c>
      <c r="B57" s="79"/>
      <c r="C57" s="92"/>
      <c r="D57" s="79"/>
      <c r="E57" s="80"/>
      <c r="F57" s="93">
        <f t="shared" si="4"/>
        <v>0</v>
      </c>
      <c r="G57" s="80"/>
      <c r="H57" s="80"/>
      <c r="I57" s="80" t="str">
        <f t="shared" si="5"/>
        <v/>
      </c>
      <c r="J57" s="80" t="str">
        <f t="shared" si="6"/>
        <v/>
      </c>
      <c r="K57" s="80"/>
      <c r="L57" s="99"/>
      <c r="M57" s="94"/>
      <c r="N57" s="80"/>
      <c r="O57" s="107"/>
      <c r="P57" s="105"/>
      <c r="R57" s="20" t="s">
        <v>80</v>
      </c>
      <c r="S57" s="20"/>
      <c r="T57" s="20"/>
      <c r="U57" s="20"/>
    </row>
    <row r="58" spans="1:22" ht="21" customHeight="1">
      <c r="A58" s="69">
        <v>41</v>
      </c>
      <c r="B58" s="81"/>
      <c r="C58" s="95"/>
      <c r="D58" s="81"/>
      <c r="E58" s="82"/>
      <c r="F58" s="96">
        <f t="shared" si="4"/>
        <v>0</v>
      </c>
      <c r="G58" s="82"/>
      <c r="H58" s="82"/>
      <c r="I58" s="82" t="str">
        <f t="shared" ref="I58:J77" si="7">PHONETIC(G58)</f>
        <v/>
      </c>
      <c r="J58" s="82" t="str">
        <f t="shared" si="7"/>
        <v/>
      </c>
      <c r="K58" s="82"/>
      <c r="L58" s="100"/>
      <c r="M58" s="97"/>
      <c r="N58" s="82"/>
      <c r="O58" s="108"/>
      <c r="P58" s="104"/>
      <c r="R58" s="19" t="s">
        <v>54</v>
      </c>
      <c r="S58" s="20"/>
      <c r="T58" s="20"/>
      <c r="U58" s="20"/>
    </row>
    <row r="59" spans="1:22" ht="21" customHeight="1">
      <c r="A59" s="68">
        <v>42</v>
      </c>
      <c r="B59" s="79"/>
      <c r="C59" s="92"/>
      <c r="D59" s="79"/>
      <c r="E59" s="80"/>
      <c r="F59" s="93">
        <f t="shared" si="4"/>
        <v>0</v>
      </c>
      <c r="G59" s="80"/>
      <c r="H59" s="80"/>
      <c r="I59" s="80" t="str">
        <f t="shared" si="7"/>
        <v/>
      </c>
      <c r="J59" s="80" t="str">
        <f t="shared" si="7"/>
        <v/>
      </c>
      <c r="K59" s="80"/>
      <c r="L59" s="99"/>
      <c r="M59" s="94"/>
      <c r="N59" s="80"/>
      <c r="O59" s="107"/>
      <c r="P59" s="105"/>
      <c r="R59" s="37" t="s">
        <v>39</v>
      </c>
      <c r="S59" s="20"/>
      <c r="T59" s="20"/>
      <c r="U59" s="20"/>
    </row>
    <row r="60" spans="1:22" ht="21" customHeight="1">
      <c r="A60" s="69">
        <v>43</v>
      </c>
      <c r="B60" s="81"/>
      <c r="C60" s="95"/>
      <c r="D60" s="81"/>
      <c r="E60" s="82"/>
      <c r="F60" s="96">
        <f t="shared" si="4"/>
        <v>0</v>
      </c>
      <c r="G60" s="82"/>
      <c r="H60" s="82"/>
      <c r="I60" s="82" t="str">
        <f t="shared" si="7"/>
        <v/>
      </c>
      <c r="J60" s="82" t="str">
        <f t="shared" si="7"/>
        <v/>
      </c>
      <c r="K60" s="82"/>
      <c r="L60" s="100"/>
      <c r="M60" s="97"/>
      <c r="N60" s="82"/>
      <c r="O60" s="108"/>
      <c r="P60" s="104"/>
      <c r="R60" s="37" t="s">
        <v>40</v>
      </c>
      <c r="S60" s="21"/>
      <c r="T60" s="20"/>
      <c r="U60" s="20"/>
    </row>
    <row r="61" spans="1:22" ht="21" customHeight="1">
      <c r="A61" s="68">
        <v>44</v>
      </c>
      <c r="B61" s="79"/>
      <c r="C61" s="92"/>
      <c r="D61" s="79"/>
      <c r="E61" s="80"/>
      <c r="F61" s="93">
        <f t="shared" si="4"/>
        <v>0</v>
      </c>
      <c r="G61" s="80"/>
      <c r="H61" s="80"/>
      <c r="I61" s="80" t="str">
        <f t="shared" si="7"/>
        <v/>
      </c>
      <c r="J61" s="80" t="str">
        <f t="shared" si="7"/>
        <v/>
      </c>
      <c r="K61" s="80"/>
      <c r="L61" s="99"/>
      <c r="M61" s="94"/>
      <c r="N61" s="80"/>
      <c r="O61" s="107"/>
      <c r="P61" s="105"/>
      <c r="R61" s="37" t="s">
        <v>51</v>
      </c>
      <c r="S61" s="20"/>
      <c r="T61" s="20"/>
      <c r="U61" s="20"/>
    </row>
    <row r="62" spans="1:22" ht="21" customHeight="1">
      <c r="A62" s="69">
        <v>45</v>
      </c>
      <c r="B62" s="81"/>
      <c r="C62" s="95"/>
      <c r="D62" s="81"/>
      <c r="E62" s="82"/>
      <c r="F62" s="96">
        <f t="shared" si="4"/>
        <v>0</v>
      </c>
      <c r="G62" s="82"/>
      <c r="H62" s="82"/>
      <c r="I62" s="82" t="str">
        <f t="shared" si="7"/>
        <v/>
      </c>
      <c r="J62" s="82" t="str">
        <f t="shared" si="7"/>
        <v/>
      </c>
      <c r="K62" s="82"/>
      <c r="L62" s="100"/>
      <c r="M62" s="97"/>
      <c r="N62" s="82"/>
      <c r="O62" s="108"/>
      <c r="P62" s="104"/>
      <c r="R62" s="11"/>
    </row>
    <row r="63" spans="1:22" ht="21" customHeight="1">
      <c r="A63" s="68">
        <v>46</v>
      </c>
      <c r="B63" s="79"/>
      <c r="C63" s="92"/>
      <c r="D63" s="79"/>
      <c r="E63" s="80"/>
      <c r="F63" s="93">
        <f t="shared" si="4"/>
        <v>0</v>
      </c>
      <c r="G63" s="80"/>
      <c r="H63" s="80"/>
      <c r="I63" s="80" t="str">
        <f t="shared" si="7"/>
        <v/>
      </c>
      <c r="J63" s="80" t="str">
        <f t="shared" si="7"/>
        <v/>
      </c>
      <c r="K63" s="80"/>
      <c r="L63" s="99"/>
      <c r="M63" s="94"/>
      <c r="N63" s="80"/>
      <c r="O63" s="107"/>
      <c r="P63" s="105"/>
    </row>
    <row r="64" spans="1:22" ht="21" customHeight="1">
      <c r="A64" s="69">
        <v>47</v>
      </c>
      <c r="B64" s="81"/>
      <c r="C64" s="95"/>
      <c r="D64" s="81"/>
      <c r="E64" s="82"/>
      <c r="F64" s="96">
        <f t="shared" si="4"/>
        <v>0</v>
      </c>
      <c r="G64" s="82"/>
      <c r="H64" s="82"/>
      <c r="I64" s="82" t="str">
        <f t="shared" si="7"/>
        <v/>
      </c>
      <c r="J64" s="82" t="str">
        <f t="shared" si="7"/>
        <v/>
      </c>
      <c r="K64" s="82"/>
      <c r="L64" s="100"/>
      <c r="M64" s="97"/>
      <c r="N64" s="82"/>
      <c r="O64" s="108"/>
      <c r="P64" s="104"/>
    </row>
    <row r="65" spans="1:16" ht="21" customHeight="1">
      <c r="A65" s="68">
        <v>48</v>
      </c>
      <c r="B65" s="79"/>
      <c r="C65" s="92"/>
      <c r="D65" s="79"/>
      <c r="E65" s="80"/>
      <c r="F65" s="93">
        <f t="shared" si="4"/>
        <v>0</v>
      </c>
      <c r="G65" s="80"/>
      <c r="H65" s="80"/>
      <c r="I65" s="80" t="str">
        <f t="shared" si="7"/>
        <v/>
      </c>
      <c r="J65" s="80" t="str">
        <f t="shared" si="7"/>
        <v/>
      </c>
      <c r="K65" s="80"/>
      <c r="L65" s="99"/>
      <c r="M65" s="94"/>
      <c r="N65" s="80"/>
      <c r="O65" s="107"/>
      <c r="P65" s="105"/>
    </row>
    <row r="66" spans="1:16" ht="21" customHeight="1">
      <c r="A66" s="69">
        <v>49</v>
      </c>
      <c r="B66" s="81"/>
      <c r="C66" s="95"/>
      <c r="D66" s="81"/>
      <c r="E66" s="82"/>
      <c r="F66" s="96">
        <f t="shared" si="4"/>
        <v>0</v>
      </c>
      <c r="G66" s="82"/>
      <c r="H66" s="82"/>
      <c r="I66" s="82" t="str">
        <f t="shared" si="7"/>
        <v/>
      </c>
      <c r="J66" s="82" t="str">
        <f t="shared" si="7"/>
        <v/>
      </c>
      <c r="K66" s="82"/>
      <c r="L66" s="100"/>
      <c r="M66" s="97"/>
      <c r="N66" s="82"/>
      <c r="O66" s="108"/>
      <c r="P66" s="104"/>
    </row>
    <row r="67" spans="1:16" ht="21" customHeight="1">
      <c r="A67" s="68">
        <v>50</v>
      </c>
      <c r="B67" s="79"/>
      <c r="C67" s="92"/>
      <c r="D67" s="79"/>
      <c r="E67" s="80"/>
      <c r="F67" s="93">
        <f t="shared" si="4"/>
        <v>0</v>
      </c>
      <c r="G67" s="80"/>
      <c r="H67" s="80"/>
      <c r="I67" s="80" t="str">
        <f t="shared" si="7"/>
        <v/>
      </c>
      <c r="J67" s="80" t="str">
        <f t="shared" si="7"/>
        <v/>
      </c>
      <c r="K67" s="80"/>
      <c r="L67" s="99"/>
      <c r="M67" s="94"/>
      <c r="N67" s="80"/>
      <c r="O67" s="107"/>
      <c r="P67" s="105"/>
    </row>
    <row r="68" spans="1:16" ht="21" customHeight="1">
      <c r="A68" s="69">
        <v>51</v>
      </c>
      <c r="B68" s="81"/>
      <c r="C68" s="95"/>
      <c r="D68" s="81"/>
      <c r="E68" s="82"/>
      <c r="F68" s="96">
        <f t="shared" si="4"/>
        <v>0</v>
      </c>
      <c r="G68" s="82"/>
      <c r="H68" s="82"/>
      <c r="I68" s="82" t="str">
        <f t="shared" si="7"/>
        <v/>
      </c>
      <c r="J68" s="82" t="str">
        <f t="shared" si="7"/>
        <v/>
      </c>
      <c r="K68" s="82"/>
      <c r="L68" s="100"/>
      <c r="M68" s="97"/>
      <c r="N68" s="82"/>
      <c r="O68" s="108"/>
      <c r="P68" s="104"/>
    </row>
    <row r="69" spans="1:16" ht="21" customHeight="1">
      <c r="A69" s="68">
        <v>52</v>
      </c>
      <c r="B69" s="79"/>
      <c r="C69" s="92"/>
      <c r="D69" s="79"/>
      <c r="E69" s="80"/>
      <c r="F69" s="93">
        <f t="shared" si="4"/>
        <v>0</v>
      </c>
      <c r="G69" s="80"/>
      <c r="H69" s="80"/>
      <c r="I69" s="80" t="str">
        <f t="shared" si="7"/>
        <v/>
      </c>
      <c r="J69" s="80" t="str">
        <f t="shared" si="7"/>
        <v/>
      </c>
      <c r="K69" s="80"/>
      <c r="L69" s="99"/>
      <c r="M69" s="94"/>
      <c r="N69" s="80"/>
      <c r="O69" s="107"/>
      <c r="P69" s="105"/>
    </row>
    <row r="70" spans="1:16" ht="21" customHeight="1">
      <c r="A70" s="69">
        <v>53</v>
      </c>
      <c r="B70" s="81"/>
      <c r="C70" s="95"/>
      <c r="D70" s="81"/>
      <c r="E70" s="82"/>
      <c r="F70" s="96">
        <f t="shared" si="4"/>
        <v>0</v>
      </c>
      <c r="G70" s="82"/>
      <c r="H70" s="82"/>
      <c r="I70" s="82" t="str">
        <f t="shared" si="7"/>
        <v/>
      </c>
      <c r="J70" s="82" t="str">
        <f t="shared" si="7"/>
        <v/>
      </c>
      <c r="K70" s="82"/>
      <c r="L70" s="100"/>
      <c r="M70" s="97"/>
      <c r="N70" s="82"/>
      <c r="O70" s="108"/>
      <c r="P70" s="104"/>
    </row>
    <row r="71" spans="1:16" ht="21" customHeight="1">
      <c r="A71" s="68">
        <v>54</v>
      </c>
      <c r="B71" s="79"/>
      <c r="C71" s="92"/>
      <c r="D71" s="79"/>
      <c r="E71" s="80"/>
      <c r="F71" s="93">
        <f t="shared" si="4"/>
        <v>0</v>
      </c>
      <c r="G71" s="80"/>
      <c r="H71" s="80"/>
      <c r="I71" s="80" t="str">
        <f t="shared" si="7"/>
        <v/>
      </c>
      <c r="J71" s="80" t="str">
        <f t="shared" si="7"/>
        <v/>
      </c>
      <c r="K71" s="80"/>
      <c r="L71" s="99"/>
      <c r="M71" s="94"/>
      <c r="N71" s="80"/>
      <c r="O71" s="107"/>
      <c r="P71" s="105"/>
    </row>
    <row r="72" spans="1:16" ht="21" customHeight="1">
      <c r="A72" s="69">
        <v>55</v>
      </c>
      <c r="B72" s="81"/>
      <c r="C72" s="95"/>
      <c r="D72" s="81"/>
      <c r="E72" s="82"/>
      <c r="F72" s="96">
        <f t="shared" si="4"/>
        <v>0</v>
      </c>
      <c r="G72" s="82"/>
      <c r="H72" s="82"/>
      <c r="I72" s="82" t="str">
        <f t="shared" si="7"/>
        <v/>
      </c>
      <c r="J72" s="82" t="str">
        <f t="shared" si="7"/>
        <v/>
      </c>
      <c r="K72" s="82"/>
      <c r="L72" s="100"/>
      <c r="M72" s="97"/>
      <c r="N72" s="82"/>
      <c r="O72" s="108"/>
      <c r="P72" s="104"/>
    </row>
    <row r="73" spans="1:16" ht="21" customHeight="1">
      <c r="A73" s="68">
        <v>56</v>
      </c>
      <c r="B73" s="79"/>
      <c r="C73" s="92"/>
      <c r="D73" s="79"/>
      <c r="E73" s="80"/>
      <c r="F73" s="93">
        <f t="shared" si="4"/>
        <v>0</v>
      </c>
      <c r="G73" s="80"/>
      <c r="H73" s="80"/>
      <c r="I73" s="80" t="str">
        <f t="shared" si="7"/>
        <v/>
      </c>
      <c r="J73" s="80" t="str">
        <f t="shared" si="7"/>
        <v/>
      </c>
      <c r="K73" s="80"/>
      <c r="L73" s="99"/>
      <c r="M73" s="94"/>
      <c r="N73" s="80"/>
      <c r="O73" s="107"/>
      <c r="P73" s="105"/>
    </row>
    <row r="74" spans="1:16" ht="21" customHeight="1">
      <c r="A74" s="69">
        <v>57</v>
      </c>
      <c r="B74" s="81"/>
      <c r="C74" s="95"/>
      <c r="D74" s="81"/>
      <c r="E74" s="82"/>
      <c r="F74" s="96">
        <f t="shared" si="4"/>
        <v>0</v>
      </c>
      <c r="G74" s="82"/>
      <c r="H74" s="82"/>
      <c r="I74" s="82" t="str">
        <f t="shared" si="7"/>
        <v/>
      </c>
      <c r="J74" s="82" t="str">
        <f t="shared" si="7"/>
        <v/>
      </c>
      <c r="K74" s="82"/>
      <c r="L74" s="100"/>
      <c r="M74" s="97"/>
      <c r="N74" s="82"/>
      <c r="O74" s="108"/>
      <c r="P74" s="104"/>
    </row>
    <row r="75" spans="1:16" ht="21" customHeight="1">
      <c r="A75" s="68">
        <v>58</v>
      </c>
      <c r="B75" s="79"/>
      <c r="C75" s="92"/>
      <c r="D75" s="79"/>
      <c r="E75" s="80"/>
      <c r="F75" s="93">
        <f t="shared" si="4"/>
        <v>0</v>
      </c>
      <c r="G75" s="80"/>
      <c r="H75" s="80"/>
      <c r="I75" s="80" t="str">
        <f t="shared" si="7"/>
        <v/>
      </c>
      <c r="J75" s="80" t="str">
        <f t="shared" si="7"/>
        <v/>
      </c>
      <c r="K75" s="80"/>
      <c r="L75" s="99"/>
      <c r="M75" s="94"/>
      <c r="N75" s="80"/>
      <c r="O75" s="107"/>
      <c r="P75" s="105"/>
    </row>
    <row r="76" spans="1:16" ht="21" customHeight="1">
      <c r="A76" s="69">
        <v>59</v>
      </c>
      <c r="B76" s="81"/>
      <c r="C76" s="95"/>
      <c r="D76" s="81"/>
      <c r="E76" s="82"/>
      <c r="F76" s="96">
        <f t="shared" si="4"/>
        <v>0</v>
      </c>
      <c r="G76" s="82"/>
      <c r="H76" s="82"/>
      <c r="I76" s="82" t="str">
        <f t="shared" si="7"/>
        <v/>
      </c>
      <c r="J76" s="82" t="str">
        <f t="shared" si="7"/>
        <v/>
      </c>
      <c r="K76" s="82"/>
      <c r="L76" s="100"/>
      <c r="M76" s="97"/>
      <c r="N76" s="82"/>
      <c r="O76" s="108"/>
      <c r="P76" s="104"/>
    </row>
    <row r="77" spans="1:16" ht="21" customHeight="1">
      <c r="A77" s="68">
        <v>60</v>
      </c>
      <c r="B77" s="79"/>
      <c r="C77" s="92"/>
      <c r="D77" s="79"/>
      <c r="E77" s="80"/>
      <c r="F77" s="93">
        <f t="shared" si="4"/>
        <v>0</v>
      </c>
      <c r="G77" s="80"/>
      <c r="H77" s="80"/>
      <c r="I77" s="80" t="str">
        <f t="shared" si="7"/>
        <v/>
      </c>
      <c r="J77" s="80" t="str">
        <f t="shared" si="7"/>
        <v/>
      </c>
      <c r="K77" s="80"/>
      <c r="L77" s="99"/>
      <c r="M77" s="94"/>
      <c r="N77" s="80"/>
      <c r="O77" s="107"/>
      <c r="P77" s="105"/>
    </row>
    <row r="78" spans="1:16" ht="21" customHeight="1">
      <c r="A78" s="24"/>
      <c r="B78" s="24"/>
      <c r="C78" s="27"/>
      <c r="D78" s="36"/>
      <c r="E78" s="21"/>
      <c r="F78" s="73"/>
      <c r="G78" s="20"/>
      <c r="H78" s="19"/>
      <c r="I78" s="20"/>
      <c r="J78" s="19"/>
      <c r="K78" s="29"/>
      <c r="L78" s="20"/>
      <c r="M78" s="20"/>
      <c r="N78" s="20"/>
      <c r="O78" s="20"/>
      <c r="P78" s="74"/>
    </row>
    <row r="79" spans="1:16" ht="21" customHeight="1">
      <c r="A79" s="132" t="s">
        <v>105</v>
      </c>
      <c r="B79" s="132"/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</row>
    <row r="80" spans="1:16" ht="21" customHeight="1" thickBo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</row>
    <row r="81" spans="1:16" ht="21" customHeight="1">
      <c r="A81" s="23"/>
      <c r="B81" s="133" t="s">
        <v>101</v>
      </c>
      <c r="C81" s="134"/>
      <c r="D81" s="228"/>
      <c r="E81" s="225"/>
      <c r="F81" s="225"/>
      <c r="G81" s="225"/>
      <c r="H81" s="225"/>
      <c r="I81" s="225"/>
      <c r="J81" s="229"/>
      <c r="K81" s="229"/>
      <c r="L81" s="229"/>
      <c r="M81" s="229"/>
      <c r="N81" s="113"/>
      <c r="O81" s="155" t="s">
        <v>102</v>
      </c>
      <c r="P81" s="157"/>
    </row>
    <row r="82" spans="1:16" ht="21" customHeight="1">
      <c r="A82" s="24"/>
      <c r="B82" s="217">
        <f>'申請書 '!B2</f>
        <v>0</v>
      </c>
      <c r="C82" s="218"/>
      <c r="D82" s="223"/>
      <c r="E82" s="223"/>
      <c r="F82" s="224"/>
      <c r="G82" s="224"/>
      <c r="H82" s="225"/>
      <c r="I82" s="225"/>
      <c r="J82" s="226"/>
      <c r="K82" s="227"/>
      <c r="L82" s="227"/>
      <c r="M82" s="227"/>
      <c r="N82" s="112"/>
      <c r="O82" s="219">
        <f>SUM(F87:F116)</f>
        <v>0</v>
      </c>
      <c r="P82" s="220"/>
    </row>
    <row r="83" spans="1:16" ht="21" customHeight="1" thickBot="1">
      <c r="A83" s="24"/>
      <c r="B83" s="143"/>
      <c r="C83" s="144"/>
      <c r="D83" s="83"/>
      <c r="E83" s="83"/>
      <c r="F83" s="84"/>
      <c r="G83" s="84"/>
      <c r="H83" s="19"/>
      <c r="I83" s="19"/>
      <c r="J83" s="85"/>
      <c r="K83" s="86"/>
      <c r="L83" s="86"/>
      <c r="M83" s="86"/>
      <c r="N83" s="112"/>
      <c r="O83" s="221"/>
      <c r="P83" s="222"/>
    </row>
    <row r="84" spans="1:16" ht="37.5" customHeight="1" thickBot="1">
      <c r="A84" s="230" t="s">
        <v>94</v>
      </c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</row>
    <row r="85" spans="1:16" ht="26.25" customHeight="1">
      <c r="A85" s="232" t="s">
        <v>1</v>
      </c>
      <c r="B85" s="234" t="s">
        <v>81</v>
      </c>
      <c r="C85" s="236" t="s">
        <v>89</v>
      </c>
      <c r="D85" s="238" t="s">
        <v>60</v>
      </c>
      <c r="E85" s="240" t="s">
        <v>35</v>
      </c>
      <c r="F85" s="242" t="s">
        <v>91</v>
      </c>
      <c r="G85" s="243" t="s">
        <v>4</v>
      </c>
      <c r="H85" s="243"/>
      <c r="I85" s="243" t="s">
        <v>5</v>
      </c>
      <c r="J85" s="243"/>
      <c r="K85" s="244" t="s">
        <v>6</v>
      </c>
      <c r="L85" s="71" t="s">
        <v>7</v>
      </c>
      <c r="M85" s="246" t="s">
        <v>34</v>
      </c>
      <c r="N85" s="240" t="s">
        <v>9</v>
      </c>
      <c r="O85" s="248" t="s">
        <v>36</v>
      </c>
      <c r="P85" s="250" t="s">
        <v>38</v>
      </c>
    </row>
    <row r="86" spans="1:16" ht="26.25" customHeight="1" thickBot="1">
      <c r="A86" s="233"/>
      <c r="B86" s="235"/>
      <c r="C86" s="237"/>
      <c r="D86" s="239"/>
      <c r="E86" s="241"/>
      <c r="F86" s="241"/>
      <c r="G86" s="72" t="s">
        <v>2</v>
      </c>
      <c r="H86" s="72" t="s">
        <v>3</v>
      </c>
      <c r="I86" s="72" t="s">
        <v>2</v>
      </c>
      <c r="J86" s="72" t="s">
        <v>3</v>
      </c>
      <c r="K86" s="245"/>
      <c r="L86" s="72" t="s">
        <v>8</v>
      </c>
      <c r="M86" s="247"/>
      <c r="N86" s="241"/>
      <c r="O86" s="249"/>
      <c r="P86" s="251"/>
    </row>
    <row r="87" spans="1:16" ht="21" customHeight="1">
      <c r="A87" s="67">
        <v>61</v>
      </c>
      <c r="B87" s="77"/>
      <c r="C87" s="89"/>
      <c r="D87" s="77"/>
      <c r="E87" s="78"/>
      <c r="F87" s="90">
        <f t="shared" ref="F87:F116" si="8">IF(OR(B87=$R$21,B87=$R$22,B87=$R$23),0,VLOOKUP(E87,$S$9:$T$16,2,FALSE))</f>
        <v>0</v>
      </c>
      <c r="G87" s="78"/>
      <c r="H87" s="78"/>
      <c r="I87" s="82" t="str">
        <f t="shared" ref="I87:I116" si="9">PHONETIC(G87)</f>
        <v/>
      </c>
      <c r="J87" s="82" t="str">
        <f t="shared" ref="J87:J116" si="10">PHONETIC(H87)</f>
        <v/>
      </c>
      <c r="K87" s="78"/>
      <c r="L87" s="98"/>
      <c r="M87" s="91"/>
      <c r="N87" s="78"/>
      <c r="O87" s="106"/>
      <c r="P87" s="101"/>
    </row>
    <row r="88" spans="1:16" ht="21" customHeight="1">
      <c r="A88" s="68">
        <v>62</v>
      </c>
      <c r="B88" s="79"/>
      <c r="C88" s="92"/>
      <c r="D88" s="79"/>
      <c r="E88" s="80"/>
      <c r="F88" s="93">
        <f t="shared" si="8"/>
        <v>0</v>
      </c>
      <c r="G88" s="80"/>
      <c r="H88" s="80"/>
      <c r="I88" s="80" t="str">
        <f t="shared" si="9"/>
        <v/>
      </c>
      <c r="J88" s="80" t="str">
        <f t="shared" si="10"/>
        <v/>
      </c>
      <c r="K88" s="80"/>
      <c r="L88" s="99"/>
      <c r="M88" s="94"/>
      <c r="N88" s="80"/>
      <c r="O88" s="107"/>
      <c r="P88" s="102"/>
    </row>
    <row r="89" spans="1:16" ht="21" customHeight="1">
      <c r="A89" s="69">
        <v>63</v>
      </c>
      <c r="B89" s="81"/>
      <c r="C89" s="95"/>
      <c r="D89" s="81"/>
      <c r="E89" s="82"/>
      <c r="F89" s="96">
        <f t="shared" si="8"/>
        <v>0</v>
      </c>
      <c r="G89" s="82"/>
      <c r="H89" s="82"/>
      <c r="I89" s="82" t="str">
        <f t="shared" si="9"/>
        <v/>
      </c>
      <c r="J89" s="82" t="str">
        <f t="shared" si="10"/>
        <v/>
      </c>
      <c r="K89" s="82"/>
      <c r="L89" s="100"/>
      <c r="M89" s="97"/>
      <c r="N89" s="82"/>
      <c r="O89" s="108"/>
      <c r="P89" s="103"/>
    </row>
    <row r="90" spans="1:16" ht="21" customHeight="1">
      <c r="A90" s="68">
        <v>64</v>
      </c>
      <c r="B90" s="79"/>
      <c r="C90" s="92"/>
      <c r="D90" s="79"/>
      <c r="E90" s="80"/>
      <c r="F90" s="93">
        <f t="shared" si="8"/>
        <v>0</v>
      </c>
      <c r="G90" s="80"/>
      <c r="H90" s="80"/>
      <c r="I90" s="80" t="str">
        <f t="shared" si="9"/>
        <v/>
      </c>
      <c r="J90" s="80" t="str">
        <f t="shared" si="10"/>
        <v/>
      </c>
      <c r="K90" s="80"/>
      <c r="L90" s="99"/>
      <c r="M90" s="94"/>
      <c r="N90" s="80"/>
      <c r="O90" s="107"/>
      <c r="P90" s="102"/>
    </row>
    <row r="91" spans="1:16" ht="21" customHeight="1">
      <c r="A91" s="69">
        <v>65</v>
      </c>
      <c r="B91" s="81"/>
      <c r="C91" s="95"/>
      <c r="D91" s="81"/>
      <c r="E91" s="82"/>
      <c r="F91" s="96">
        <f t="shared" si="8"/>
        <v>0</v>
      </c>
      <c r="G91" s="82"/>
      <c r="H91" s="82"/>
      <c r="I91" s="82" t="str">
        <f t="shared" si="9"/>
        <v/>
      </c>
      <c r="J91" s="82" t="str">
        <f t="shared" si="10"/>
        <v/>
      </c>
      <c r="K91" s="82"/>
      <c r="L91" s="100"/>
      <c r="M91" s="97"/>
      <c r="N91" s="82"/>
      <c r="O91" s="108"/>
      <c r="P91" s="103"/>
    </row>
    <row r="92" spans="1:16" ht="21" customHeight="1">
      <c r="A92" s="68">
        <v>66</v>
      </c>
      <c r="B92" s="79"/>
      <c r="C92" s="92"/>
      <c r="D92" s="79"/>
      <c r="E92" s="80"/>
      <c r="F92" s="93">
        <f t="shared" si="8"/>
        <v>0</v>
      </c>
      <c r="G92" s="80"/>
      <c r="H92" s="80"/>
      <c r="I92" s="80" t="str">
        <f t="shared" si="9"/>
        <v/>
      </c>
      <c r="J92" s="80" t="str">
        <f t="shared" si="10"/>
        <v/>
      </c>
      <c r="K92" s="80"/>
      <c r="L92" s="99"/>
      <c r="M92" s="94"/>
      <c r="N92" s="80"/>
      <c r="O92" s="107"/>
      <c r="P92" s="102"/>
    </row>
    <row r="93" spans="1:16" ht="21" customHeight="1">
      <c r="A93" s="67">
        <v>67</v>
      </c>
      <c r="B93" s="81"/>
      <c r="C93" s="95"/>
      <c r="D93" s="81"/>
      <c r="E93" s="82"/>
      <c r="F93" s="96">
        <f t="shared" si="8"/>
        <v>0</v>
      </c>
      <c r="G93" s="82"/>
      <c r="H93" s="82"/>
      <c r="I93" s="82" t="str">
        <f t="shared" si="9"/>
        <v/>
      </c>
      <c r="J93" s="82" t="str">
        <f t="shared" si="10"/>
        <v/>
      </c>
      <c r="K93" s="82"/>
      <c r="L93" s="100"/>
      <c r="M93" s="97"/>
      <c r="N93" s="82"/>
      <c r="O93" s="108"/>
      <c r="P93" s="104"/>
    </row>
    <row r="94" spans="1:16" ht="21" customHeight="1">
      <c r="A94" s="68">
        <v>68</v>
      </c>
      <c r="B94" s="79"/>
      <c r="C94" s="92"/>
      <c r="D94" s="79"/>
      <c r="E94" s="80"/>
      <c r="F94" s="93">
        <f t="shared" si="8"/>
        <v>0</v>
      </c>
      <c r="G94" s="80"/>
      <c r="H94" s="80"/>
      <c r="I94" s="80" t="str">
        <f t="shared" si="9"/>
        <v/>
      </c>
      <c r="J94" s="80" t="str">
        <f t="shared" si="10"/>
        <v/>
      </c>
      <c r="K94" s="80"/>
      <c r="L94" s="99"/>
      <c r="M94" s="94"/>
      <c r="N94" s="80"/>
      <c r="O94" s="107"/>
      <c r="P94" s="105"/>
    </row>
    <row r="95" spans="1:16" ht="21" customHeight="1">
      <c r="A95" s="69">
        <v>69</v>
      </c>
      <c r="B95" s="81"/>
      <c r="C95" s="95"/>
      <c r="D95" s="81"/>
      <c r="E95" s="82"/>
      <c r="F95" s="96">
        <f t="shared" si="8"/>
        <v>0</v>
      </c>
      <c r="G95" s="82"/>
      <c r="H95" s="82"/>
      <c r="I95" s="82" t="str">
        <f t="shared" si="9"/>
        <v/>
      </c>
      <c r="J95" s="82" t="str">
        <f t="shared" si="10"/>
        <v/>
      </c>
      <c r="K95" s="82"/>
      <c r="L95" s="100"/>
      <c r="M95" s="97"/>
      <c r="N95" s="82"/>
      <c r="O95" s="108"/>
      <c r="P95" s="104"/>
    </row>
    <row r="96" spans="1:16" ht="21" customHeight="1">
      <c r="A96" s="68">
        <v>70</v>
      </c>
      <c r="B96" s="79"/>
      <c r="C96" s="92"/>
      <c r="D96" s="79"/>
      <c r="E96" s="80"/>
      <c r="F96" s="93">
        <f t="shared" si="8"/>
        <v>0</v>
      </c>
      <c r="G96" s="80"/>
      <c r="H96" s="80"/>
      <c r="I96" s="80" t="str">
        <f t="shared" si="9"/>
        <v/>
      </c>
      <c r="J96" s="80" t="str">
        <f t="shared" si="10"/>
        <v/>
      </c>
      <c r="K96" s="80"/>
      <c r="L96" s="99"/>
      <c r="M96" s="94"/>
      <c r="N96" s="80"/>
      <c r="O96" s="107"/>
      <c r="P96" s="105"/>
    </row>
    <row r="97" spans="1:16" ht="21" customHeight="1">
      <c r="A97" s="69">
        <v>71</v>
      </c>
      <c r="B97" s="81"/>
      <c r="C97" s="95"/>
      <c r="D97" s="81"/>
      <c r="E97" s="82"/>
      <c r="F97" s="96">
        <f t="shared" si="8"/>
        <v>0</v>
      </c>
      <c r="G97" s="82"/>
      <c r="H97" s="82"/>
      <c r="I97" s="82" t="str">
        <f t="shared" si="9"/>
        <v/>
      </c>
      <c r="J97" s="82" t="str">
        <f t="shared" si="10"/>
        <v/>
      </c>
      <c r="K97" s="82"/>
      <c r="L97" s="100"/>
      <c r="M97" s="97"/>
      <c r="N97" s="82"/>
      <c r="O97" s="108"/>
      <c r="P97" s="104"/>
    </row>
    <row r="98" spans="1:16" ht="21" customHeight="1">
      <c r="A98" s="68">
        <v>72</v>
      </c>
      <c r="B98" s="79"/>
      <c r="C98" s="92"/>
      <c r="D98" s="79"/>
      <c r="E98" s="80"/>
      <c r="F98" s="93">
        <f t="shared" si="8"/>
        <v>0</v>
      </c>
      <c r="G98" s="80"/>
      <c r="H98" s="80"/>
      <c r="I98" s="80" t="str">
        <f t="shared" si="9"/>
        <v/>
      </c>
      <c r="J98" s="80" t="str">
        <f t="shared" si="10"/>
        <v/>
      </c>
      <c r="K98" s="80"/>
      <c r="L98" s="99"/>
      <c r="M98" s="94"/>
      <c r="N98" s="80"/>
      <c r="O98" s="107"/>
      <c r="P98" s="105"/>
    </row>
    <row r="99" spans="1:16" ht="21" customHeight="1">
      <c r="A99" s="67">
        <v>73</v>
      </c>
      <c r="B99" s="81"/>
      <c r="C99" s="95"/>
      <c r="D99" s="81"/>
      <c r="E99" s="82"/>
      <c r="F99" s="96">
        <f t="shared" si="8"/>
        <v>0</v>
      </c>
      <c r="G99" s="82"/>
      <c r="H99" s="82"/>
      <c r="I99" s="82" t="str">
        <f t="shared" si="9"/>
        <v/>
      </c>
      <c r="J99" s="82" t="str">
        <f t="shared" si="10"/>
        <v/>
      </c>
      <c r="K99" s="82"/>
      <c r="L99" s="100"/>
      <c r="M99" s="97"/>
      <c r="N99" s="82"/>
      <c r="O99" s="108"/>
      <c r="P99" s="104"/>
    </row>
    <row r="100" spans="1:16" ht="21" customHeight="1">
      <c r="A100" s="68">
        <v>74</v>
      </c>
      <c r="B100" s="79"/>
      <c r="C100" s="92"/>
      <c r="D100" s="79"/>
      <c r="E100" s="80"/>
      <c r="F100" s="93">
        <f t="shared" si="8"/>
        <v>0</v>
      </c>
      <c r="G100" s="80"/>
      <c r="H100" s="80"/>
      <c r="I100" s="80" t="str">
        <f t="shared" si="9"/>
        <v/>
      </c>
      <c r="J100" s="80" t="str">
        <f t="shared" si="10"/>
        <v/>
      </c>
      <c r="K100" s="80"/>
      <c r="L100" s="99"/>
      <c r="M100" s="94"/>
      <c r="N100" s="80"/>
      <c r="O100" s="107"/>
      <c r="P100" s="105"/>
    </row>
    <row r="101" spans="1:16" ht="21" customHeight="1">
      <c r="A101" s="69">
        <v>75</v>
      </c>
      <c r="B101" s="81"/>
      <c r="C101" s="95"/>
      <c r="D101" s="81"/>
      <c r="E101" s="82"/>
      <c r="F101" s="96">
        <f t="shared" si="8"/>
        <v>0</v>
      </c>
      <c r="G101" s="82"/>
      <c r="H101" s="82"/>
      <c r="I101" s="82" t="str">
        <f t="shared" si="9"/>
        <v/>
      </c>
      <c r="J101" s="82" t="str">
        <f t="shared" si="10"/>
        <v/>
      </c>
      <c r="K101" s="82"/>
      <c r="L101" s="100"/>
      <c r="M101" s="97"/>
      <c r="N101" s="82"/>
      <c r="O101" s="108"/>
      <c r="P101" s="104"/>
    </row>
    <row r="102" spans="1:16" ht="21" customHeight="1">
      <c r="A102" s="68">
        <v>76</v>
      </c>
      <c r="B102" s="79"/>
      <c r="C102" s="92"/>
      <c r="D102" s="79"/>
      <c r="E102" s="80"/>
      <c r="F102" s="93">
        <f t="shared" si="8"/>
        <v>0</v>
      </c>
      <c r="G102" s="80"/>
      <c r="H102" s="80"/>
      <c r="I102" s="80" t="str">
        <f t="shared" si="9"/>
        <v/>
      </c>
      <c r="J102" s="80" t="str">
        <f t="shared" si="10"/>
        <v/>
      </c>
      <c r="K102" s="80"/>
      <c r="L102" s="99"/>
      <c r="M102" s="94"/>
      <c r="N102" s="80"/>
      <c r="O102" s="107"/>
      <c r="P102" s="105"/>
    </row>
    <row r="103" spans="1:16" ht="21" customHeight="1">
      <c r="A103" s="69">
        <v>77</v>
      </c>
      <c r="B103" s="81"/>
      <c r="C103" s="95"/>
      <c r="D103" s="81"/>
      <c r="E103" s="82"/>
      <c r="F103" s="96">
        <f t="shared" si="8"/>
        <v>0</v>
      </c>
      <c r="G103" s="82"/>
      <c r="H103" s="82"/>
      <c r="I103" s="82" t="str">
        <f t="shared" si="9"/>
        <v/>
      </c>
      <c r="J103" s="82" t="str">
        <f t="shared" si="10"/>
        <v/>
      </c>
      <c r="K103" s="82"/>
      <c r="L103" s="100"/>
      <c r="M103" s="97"/>
      <c r="N103" s="82"/>
      <c r="O103" s="108"/>
      <c r="P103" s="104"/>
    </row>
    <row r="104" spans="1:16" ht="21" customHeight="1">
      <c r="A104" s="68">
        <v>78</v>
      </c>
      <c r="B104" s="79"/>
      <c r="C104" s="92"/>
      <c r="D104" s="79"/>
      <c r="E104" s="80"/>
      <c r="F104" s="93">
        <f t="shared" si="8"/>
        <v>0</v>
      </c>
      <c r="G104" s="80"/>
      <c r="H104" s="80"/>
      <c r="I104" s="80" t="str">
        <f t="shared" si="9"/>
        <v/>
      </c>
      <c r="J104" s="80" t="str">
        <f t="shared" si="10"/>
        <v/>
      </c>
      <c r="K104" s="80"/>
      <c r="L104" s="99"/>
      <c r="M104" s="94"/>
      <c r="N104" s="80"/>
      <c r="O104" s="107"/>
      <c r="P104" s="105"/>
    </row>
    <row r="105" spans="1:16" ht="21" customHeight="1">
      <c r="A105" s="67">
        <v>79</v>
      </c>
      <c r="B105" s="81"/>
      <c r="C105" s="95"/>
      <c r="D105" s="81"/>
      <c r="E105" s="82"/>
      <c r="F105" s="96">
        <f t="shared" si="8"/>
        <v>0</v>
      </c>
      <c r="G105" s="82"/>
      <c r="H105" s="82"/>
      <c r="I105" s="82" t="str">
        <f t="shared" si="9"/>
        <v/>
      </c>
      <c r="J105" s="82" t="str">
        <f t="shared" si="10"/>
        <v/>
      </c>
      <c r="K105" s="82"/>
      <c r="L105" s="100"/>
      <c r="M105" s="97"/>
      <c r="N105" s="82"/>
      <c r="O105" s="108"/>
      <c r="P105" s="104"/>
    </row>
    <row r="106" spans="1:16" ht="21" customHeight="1">
      <c r="A106" s="68">
        <v>80</v>
      </c>
      <c r="B106" s="79"/>
      <c r="C106" s="92"/>
      <c r="D106" s="79"/>
      <c r="E106" s="80"/>
      <c r="F106" s="93">
        <f t="shared" si="8"/>
        <v>0</v>
      </c>
      <c r="G106" s="80"/>
      <c r="H106" s="80"/>
      <c r="I106" s="80" t="str">
        <f t="shared" si="9"/>
        <v/>
      </c>
      <c r="J106" s="80" t="str">
        <f t="shared" si="10"/>
        <v/>
      </c>
      <c r="K106" s="80"/>
      <c r="L106" s="99"/>
      <c r="M106" s="94"/>
      <c r="N106" s="80"/>
      <c r="O106" s="107"/>
      <c r="P106" s="105"/>
    </row>
    <row r="107" spans="1:16" ht="21" customHeight="1">
      <c r="A107" s="69">
        <v>81</v>
      </c>
      <c r="B107" s="81"/>
      <c r="C107" s="95"/>
      <c r="D107" s="81"/>
      <c r="E107" s="82"/>
      <c r="F107" s="96">
        <f t="shared" si="8"/>
        <v>0</v>
      </c>
      <c r="G107" s="82"/>
      <c r="H107" s="82"/>
      <c r="I107" s="82" t="str">
        <f t="shared" si="9"/>
        <v/>
      </c>
      <c r="J107" s="82" t="str">
        <f t="shared" si="10"/>
        <v/>
      </c>
      <c r="K107" s="82"/>
      <c r="L107" s="100"/>
      <c r="M107" s="97"/>
      <c r="N107" s="82"/>
      <c r="O107" s="108"/>
      <c r="P107" s="104"/>
    </row>
    <row r="108" spans="1:16" ht="21" customHeight="1">
      <c r="A108" s="68">
        <v>82</v>
      </c>
      <c r="B108" s="79"/>
      <c r="C108" s="92"/>
      <c r="D108" s="79"/>
      <c r="E108" s="80"/>
      <c r="F108" s="93">
        <f t="shared" si="8"/>
        <v>0</v>
      </c>
      <c r="G108" s="80"/>
      <c r="H108" s="80"/>
      <c r="I108" s="80" t="str">
        <f t="shared" si="9"/>
        <v/>
      </c>
      <c r="J108" s="80" t="str">
        <f t="shared" si="10"/>
        <v/>
      </c>
      <c r="K108" s="80"/>
      <c r="L108" s="99"/>
      <c r="M108" s="94"/>
      <c r="N108" s="80"/>
      <c r="O108" s="107"/>
      <c r="P108" s="105"/>
    </row>
    <row r="109" spans="1:16" ht="21" customHeight="1">
      <c r="A109" s="69">
        <v>83</v>
      </c>
      <c r="B109" s="81"/>
      <c r="C109" s="95"/>
      <c r="D109" s="81"/>
      <c r="E109" s="82"/>
      <c r="F109" s="96">
        <f t="shared" si="8"/>
        <v>0</v>
      </c>
      <c r="G109" s="82"/>
      <c r="H109" s="82"/>
      <c r="I109" s="82" t="str">
        <f t="shared" si="9"/>
        <v/>
      </c>
      <c r="J109" s="82" t="str">
        <f t="shared" si="10"/>
        <v/>
      </c>
      <c r="K109" s="82"/>
      <c r="L109" s="100"/>
      <c r="M109" s="97"/>
      <c r="N109" s="82"/>
      <c r="O109" s="108"/>
      <c r="P109" s="104"/>
    </row>
    <row r="110" spans="1:16" ht="21" customHeight="1">
      <c r="A110" s="68">
        <v>84</v>
      </c>
      <c r="B110" s="79"/>
      <c r="C110" s="92"/>
      <c r="D110" s="79"/>
      <c r="E110" s="80"/>
      <c r="F110" s="93">
        <f t="shared" si="8"/>
        <v>0</v>
      </c>
      <c r="G110" s="80"/>
      <c r="H110" s="80"/>
      <c r="I110" s="80" t="str">
        <f t="shared" si="9"/>
        <v/>
      </c>
      <c r="J110" s="80" t="str">
        <f t="shared" si="10"/>
        <v/>
      </c>
      <c r="K110" s="80"/>
      <c r="L110" s="99"/>
      <c r="M110" s="94"/>
      <c r="N110" s="80"/>
      <c r="O110" s="107"/>
      <c r="P110" s="105"/>
    </row>
    <row r="111" spans="1:16" ht="21" customHeight="1">
      <c r="A111" s="67">
        <v>85</v>
      </c>
      <c r="B111" s="81"/>
      <c r="C111" s="95"/>
      <c r="D111" s="81"/>
      <c r="E111" s="82"/>
      <c r="F111" s="96">
        <f t="shared" si="8"/>
        <v>0</v>
      </c>
      <c r="G111" s="82"/>
      <c r="H111" s="82"/>
      <c r="I111" s="82" t="str">
        <f t="shared" si="9"/>
        <v/>
      </c>
      <c r="J111" s="82" t="str">
        <f t="shared" si="10"/>
        <v/>
      </c>
      <c r="K111" s="82"/>
      <c r="L111" s="100"/>
      <c r="M111" s="97"/>
      <c r="N111" s="82"/>
      <c r="O111" s="108"/>
      <c r="P111" s="104"/>
    </row>
    <row r="112" spans="1:16" ht="21" customHeight="1">
      <c r="A112" s="68">
        <v>86</v>
      </c>
      <c r="B112" s="79"/>
      <c r="C112" s="92"/>
      <c r="D112" s="79"/>
      <c r="E112" s="80"/>
      <c r="F112" s="93">
        <f t="shared" si="8"/>
        <v>0</v>
      </c>
      <c r="G112" s="80"/>
      <c r="H112" s="80"/>
      <c r="I112" s="80" t="str">
        <f t="shared" si="9"/>
        <v/>
      </c>
      <c r="J112" s="80" t="str">
        <f t="shared" si="10"/>
        <v/>
      </c>
      <c r="K112" s="80"/>
      <c r="L112" s="99"/>
      <c r="M112" s="94"/>
      <c r="N112" s="80"/>
      <c r="O112" s="107"/>
      <c r="P112" s="105"/>
    </row>
    <row r="113" spans="1:16" ht="21" customHeight="1">
      <c r="A113" s="69">
        <v>87</v>
      </c>
      <c r="B113" s="81"/>
      <c r="C113" s="95"/>
      <c r="D113" s="81"/>
      <c r="E113" s="82"/>
      <c r="F113" s="96">
        <f t="shared" si="8"/>
        <v>0</v>
      </c>
      <c r="G113" s="82"/>
      <c r="H113" s="82"/>
      <c r="I113" s="82" t="str">
        <f t="shared" si="9"/>
        <v/>
      </c>
      <c r="J113" s="82" t="str">
        <f t="shared" si="10"/>
        <v/>
      </c>
      <c r="K113" s="82"/>
      <c r="L113" s="100"/>
      <c r="M113" s="97"/>
      <c r="N113" s="82"/>
      <c r="O113" s="108"/>
      <c r="P113" s="104"/>
    </row>
    <row r="114" spans="1:16" ht="21" customHeight="1">
      <c r="A114" s="68">
        <v>88</v>
      </c>
      <c r="B114" s="79"/>
      <c r="C114" s="92"/>
      <c r="D114" s="79"/>
      <c r="E114" s="80"/>
      <c r="F114" s="93">
        <f t="shared" si="8"/>
        <v>0</v>
      </c>
      <c r="G114" s="80"/>
      <c r="H114" s="80"/>
      <c r="I114" s="80" t="str">
        <f t="shared" si="9"/>
        <v/>
      </c>
      <c r="J114" s="80" t="str">
        <f t="shared" si="10"/>
        <v/>
      </c>
      <c r="K114" s="80"/>
      <c r="L114" s="99"/>
      <c r="M114" s="94"/>
      <c r="N114" s="80"/>
      <c r="O114" s="107"/>
      <c r="P114" s="105"/>
    </row>
    <row r="115" spans="1:16" ht="21" customHeight="1">
      <c r="A115" s="69">
        <v>89</v>
      </c>
      <c r="B115" s="81"/>
      <c r="C115" s="95"/>
      <c r="D115" s="81"/>
      <c r="E115" s="82"/>
      <c r="F115" s="96">
        <f t="shared" si="8"/>
        <v>0</v>
      </c>
      <c r="G115" s="82"/>
      <c r="H115" s="82"/>
      <c r="I115" s="82" t="str">
        <f t="shared" si="9"/>
        <v/>
      </c>
      <c r="J115" s="82" t="str">
        <f t="shared" si="10"/>
        <v/>
      </c>
      <c r="K115" s="82"/>
      <c r="L115" s="100"/>
      <c r="M115" s="97"/>
      <c r="N115" s="82"/>
      <c r="O115" s="108"/>
      <c r="P115" s="104"/>
    </row>
    <row r="116" spans="1:16" ht="21" customHeight="1">
      <c r="A116" s="68">
        <v>90</v>
      </c>
      <c r="B116" s="79"/>
      <c r="C116" s="92"/>
      <c r="D116" s="79"/>
      <c r="E116" s="80"/>
      <c r="F116" s="93">
        <f t="shared" si="8"/>
        <v>0</v>
      </c>
      <c r="G116" s="80"/>
      <c r="H116" s="80"/>
      <c r="I116" s="80" t="str">
        <f t="shared" si="9"/>
        <v/>
      </c>
      <c r="J116" s="80" t="str">
        <f t="shared" si="10"/>
        <v/>
      </c>
      <c r="K116" s="80"/>
      <c r="L116" s="99"/>
      <c r="M116" s="94"/>
      <c r="N116" s="80"/>
      <c r="O116" s="107"/>
      <c r="P116" s="105"/>
    </row>
    <row r="117" spans="1:16" ht="21" customHeight="1">
      <c r="A117" s="24"/>
      <c r="B117" s="24"/>
      <c r="C117" s="27"/>
      <c r="D117" s="36"/>
      <c r="E117" s="21"/>
      <c r="F117" s="73"/>
      <c r="G117" s="20"/>
      <c r="H117" s="19"/>
      <c r="I117" s="20"/>
      <c r="J117" s="19"/>
      <c r="K117" s="29"/>
      <c r="L117" s="20"/>
      <c r="M117" s="20"/>
      <c r="N117" s="20"/>
      <c r="O117" s="20"/>
      <c r="P117" s="74"/>
    </row>
  </sheetData>
  <sheetProtection algorithmName="SHA-512" hashValue="783hDxajYahY7QoEpJzeqWZiWbOnhBrw0jqgElwuYGI3towLVJptxSVGcUNXszKnYO2k6XShpLfCFfGi0q/iVA==" saltValue="/h4ezTlaXUJXc42NZ27VWw==" spinCount="100000" sheet="1" objects="1" scenarios="1"/>
  <mergeCells count="80">
    <mergeCell ref="O7:O8"/>
    <mergeCell ref="P7:P8"/>
    <mergeCell ref="A6:P6"/>
    <mergeCell ref="F7:F8"/>
    <mergeCell ref="G7:H7"/>
    <mergeCell ref="I7:J7"/>
    <mergeCell ref="K7:K8"/>
    <mergeCell ref="M7:M8"/>
    <mergeCell ref="N7:N8"/>
    <mergeCell ref="A1:P1"/>
    <mergeCell ref="B3:C3"/>
    <mergeCell ref="D3:E3"/>
    <mergeCell ref="F3:G3"/>
    <mergeCell ref="H3:I3"/>
    <mergeCell ref="P3:P4"/>
    <mergeCell ref="A7:A8"/>
    <mergeCell ref="D44:E44"/>
    <mergeCell ref="F44:G44"/>
    <mergeCell ref="H44:I44"/>
    <mergeCell ref="J44:M44"/>
    <mergeCell ref="A40:P40"/>
    <mergeCell ref="B42:C42"/>
    <mergeCell ref="D42:E42"/>
    <mergeCell ref="F42:G42"/>
    <mergeCell ref="H42:I42"/>
    <mergeCell ref="J42:M42"/>
    <mergeCell ref="B7:B8"/>
    <mergeCell ref="O42:P42"/>
    <mergeCell ref="C7:C8"/>
    <mergeCell ref="D7:D8"/>
    <mergeCell ref="E7:E8"/>
    <mergeCell ref="B4:C5"/>
    <mergeCell ref="D4:E5"/>
    <mergeCell ref="F4:G5"/>
    <mergeCell ref="H4:I5"/>
    <mergeCell ref="L3:L4"/>
    <mergeCell ref="A45:P45"/>
    <mergeCell ref="A46:A47"/>
    <mergeCell ref="B46:B47"/>
    <mergeCell ref="C46:C47"/>
    <mergeCell ref="D46:D47"/>
    <mergeCell ref="E46:E47"/>
    <mergeCell ref="F46:F47"/>
    <mergeCell ref="G46:H46"/>
    <mergeCell ref="I46:J46"/>
    <mergeCell ref="K46:K47"/>
    <mergeCell ref="M46:M47"/>
    <mergeCell ref="N46:N47"/>
    <mergeCell ref="O46:O47"/>
    <mergeCell ref="P46:P47"/>
    <mergeCell ref="A84:P84"/>
    <mergeCell ref="A85:A86"/>
    <mergeCell ref="B85:B86"/>
    <mergeCell ref="C85:C86"/>
    <mergeCell ref="D85:D86"/>
    <mergeCell ref="E85:E86"/>
    <mergeCell ref="F85:F86"/>
    <mergeCell ref="G85:H85"/>
    <mergeCell ref="I85:J85"/>
    <mergeCell ref="K85:K86"/>
    <mergeCell ref="M85:M86"/>
    <mergeCell ref="N85:N86"/>
    <mergeCell ref="O85:O86"/>
    <mergeCell ref="P85:P86"/>
    <mergeCell ref="M3:O3"/>
    <mergeCell ref="B43:C44"/>
    <mergeCell ref="O43:P44"/>
    <mergeCell ref="O82:P83"/>
    <mergeCell ref="B82:C83"/>
    <mergeCell ref="D82:E82"/>
    <mergeCell ref="F82:G82"/>
    <mergeCell ref="H82:I82"/>
    <mergeCell ref="J82:M82"/>
    <mergeCell ref="A79:P79"/>
    <mergeCell ref="B81:C81"/>
    <mergeCell ref="D81:E81"/>
    <mergeCell ref="F81:G81"/>
    <mergeCell ref="H81:I81"/>
    <mergeCell ref="J81:M81"/>
    <mergeCell ref="O81:P81"/>
  </mergeCells>
  <phoneticPr fontId="1"/>
  <dataValidations count="8">
    <dataValidation type="list" allowBlank="1" showInputMessage="1" showErrorMessage="1" sqref="H44:I44 H82:I83" xr:uid="{00000000-0002-0000-0200-000000000000}">
      <formula1>$U$9:$U$15</formula1>
    </dataValidation>
    <dataValidation type="list" allowBlank="1" showInputMessage="1" showErrorMessage="1" sqref="D87:D116 D9:D38 D48:D77" xr:uid="{00000000-0002-0000-0200-000001000000}">
      <formula1>$R$13:$R$16</formula1>
    </dataValidation>
    <dataValidation type="list" allowBlank="1" showInputMessage="1" showErrorMessage="1" sqref="K9:K38 K48:K77 K87:K116" xr:uid="{00000000-0002-0000-0200-000002000000}">
      <formula1>$R$9:$R$11</formula1>
    </dataValidation>
    <dataValidation type="list" allowBlank="1" showInputMessage="1" showErrorMessage="1" sqref="E87:E116 E9:E38 E48:E77" xr:uid="{00000000-0002-0000-0200-000003000000}">
      <formula1>$S$9:$S$16</formula1>
    </dataValidation>
    <dataValidation allowBlank="1" showInputMessage="1" sqref="I9:J38" xr:uid="{00000000-0002-0000-0200-000004000000}"/>
    <dataValidation type="list" allowBlank="1" showInputMessage="1" showErrorMessage="1" sqref="H4:I5" xr:uid="{00000000-0002-0000-0200-000005000000}">
      <formula1>$U$9:$U$14</formula1>
    </dataValidation>
    <dataValidation type="list" allowBlank="1" showInputMessage="1" showErrorMessage="1" sqref="R22:R23 R19:R20 R59:R62" xr:uid="{00000000-0002-0000-0200-000006000000}">
      <formula1>$R$19:$R$23</formula1>
    </dataValidation>
    <dataValidation type="list" allowBlank="1" showInputMessage="1" showErrorMessage="1" sqref="B9:B38 B48:B77 B87:B116" xr:uid="{00000000-0002-0000-0200-000007000000}">
      <formula1>$R$19:$R$22</formula1>
    </dataValidation>
  </dataValidations>
  <printOptions horizontalCentered="1"/>
  <pageMargins left="7.874015748031496E-2" right="7.874015748031496E-2" top="0.47244094488188981" bottom="0.35433070866141736" header="0.31496062992125984" footer="0.31496062992125984"/>
  <pageSetup paperSize="9" scale="69" orientation="landscape" horizontalDpi="4294967293" r:id="rId1"/>
  <rowBreaks count="2" manualBreakCount="2">
    <brk id="39" max="16383" man="1"/>
    <brk id="78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申請書 </vt:lpstr>
      <vt:lpstr>登録用紙</vt:lpstr>
      <vt:lpstr>記入例!Print_Area</vt:lpstr>
      <vt:lpstr>'申請書 '!Print_Area</vt:lpstr>
      <vt:lpstr>登録用紙!Print_Area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久留米市バドミントン協会</dc:creator>
  <cp:lastModifiedBy>和彦 宮崎</cp:lastModifiedBy>
  <cp:lastPrinted>2022-02-23T13:02:49Z</cp:lastPrinted>
  <dcterms:created xsi:type="dcterms:W3CDTF">2020-03-16T11:45:30Z</dcterms:created>
  <dcterms:modified xsi:type="dcterms:W3CDTF">2025-03-13T02:20:19Z</dcterms:modified>
</cp:coreProperties>
</file>